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bertic\Desktop\JEDNOSTAVNA NABAVA\2025_JEDNOSTAVNA NABAVA\ZIMSKA SLUŽBA\"/>
    </mc:Choice>
  </mc:AlternateContent>
  <xr:revisionPtr revIDLastSave="0" documentId="13_ncr:1_{7A88EA25-DC94-4848-B78D-8FE3CDA74D4E}" xr6:coauthVersionLast="47" xr6:coauthVersionMax="47" xr10:uidLastSave="{00000000-0000-0000-0000-000000000000}"/>
  <bookViews>
    <workbookView xWindow="-120" yWindow="-120" windowWidth="29040" windowHeight="15720" tabRatio="708" xr2:uid="{A52D13A3-7467-4720-8101-E88FBB525891}"/>
  </bookViews>
  <sheets>
    <sheet name="Ponudbeni list" sheetId="8" r:id="rId1"/>
    <sheet name="OP1-Glogovnica" sheetId="2" r:id="rId2"/>
    <sheet name="OP2- Cubinec" sheetId="3" r:id="rId3"/>
    <sheet name="OP3- Carevdar" sheetId="4" r:id="rId4"/>
    <sheet name="OP4-Erdovec" sheetId="5" r:id="rId5"/>
    <sheet name="OP5- Raven" sheetId="6" r:id="rId6"/>
    <sheet name="OP6-Križevc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8" l="1"/>
  <c r="E10" i="7"/>
  <c r="E9" i="7"/>
  <c r="E10" i="6"/>
  <c r="E9" i="6"/>
  <c r="E10" i="5"/>
  <c r="E9" i="5"/>
  <c r="E10" i="4"/>
  <c r="E9" i="4"/>
  <c r="E10" i="3"/>
  <c r="E9" i="3"/>
  <c r="E10" i="2"/>
  <c r="E9" i="2"/>
  <c r="B14" i="7"/>
  <c r="B25" i="6"/>
  <c r="B26" i="5"/>
  <c r="B24" i="4"/>
  <c r="B19" i="3"/>
  <c r="B26" i="2"/>
  <c r="B20" i="8" l="1"/>
  <c r="B21" i="8" s="1"/>
</calcChain>
</file>

<file path=xl/sharedStrings.xml><?xml version="1.0" encoding="utf-8"?>
<sst xmlns="http://schemas.openxmlformats.org/spreadsheetml/2006/main" count="215" uniqueCount="114">
  <si>
    <t>Apatovec</t>
  </si>
  <si>
    <t>Beketinec</t>
  </si>
  <si>
    <t>Bojnikovec</t>
  </si>
  <si>
    <t xml:space="preserve">Brckovčina – Mladina – Heruci </t>
  </si>
  <si>
    <t>Bukovje</t>
  </si>
  <si>
    <t>Carevdar</t>
  </si>
  <si>
    <t>Cubinec</t>
  </si>
  <si>
    <t>Čabraji</t>
  </si>
  <si>
    <t>Dijankovec</t>
  </si>
  <si>
    <t>Dolijanec</t>
  </si>
  <si>
    <t>Donja Glogovnica</t>
  </si>
  <si>
    <t>Donji Dubovec</t>
  </si>
  <si>
    <t>Đurđic</t>
  </si>
  <si>
    <t>Erdovec</t>
  </si>
  <si>
    <t>Gornja Glogovnica</t>
  </si>
  <si>
    <t>Gornji Dubovec</t>
  </si>
  <si>
    <t>Ivanec Križevački</t>
  </si>
  <si>
    <t>Jarčani</t>
  </si>
  <si>
    <t>Karane – Karansko brdo</t>
  </si>
  <si>
    <t xml:space="preserve">Kloštar Vojakovački – Rajići </t>
  </si>
  <si>
    <t>Kostadinovac</t>
  </si>
  <si>
    <t>Kučari</t>
  </si>
  <si>
    <t>Kunđevec</t>
  </si>
  <si>
    <t>Lemeš Križevački</t>
  </si>
  <si>
    <t>Lemeš</t>
  </si>
  <si>
    <t>Majurec</t>
  </si>
  <si>
    <t>Male Sesvete</t>
  </si>
  <si>
    <t>Mali Carevdar</t>
  </si>
  <si>
    <t>Mali Raven</t>
  </si>
  <si>
    <t>Marinovec</t>
  </si>
  <si>
    <t>Mičijevec</t>
  </si>
  <si>
    <t>Novaki Ravenski</t>
  </si>
  <si>
    <t>Novi Bošnjani</t>
  </si>
  <si>
    <t>Novi Đurđic</t>
  </si>
  <si>
    <t>Osijek Vojakovački</t>
  </si>
  <si>
    <t>Pavlovec Ravenski</t>
  </si>
  <si>
    <t>Pesek</t>
  </si>
  <si>
    <t>Podgajec</t>
  </si>
  <si>
    <t>Poljana Križevačka</t>
  </si>
  <si>
    <t>Povelić</t>
  </si>
  <si>
    <t xml:space="preserve">Prikraj Križevački – Desetine </t>
  </si>
  <si>
    <t>Ruševac</t>
  </si>
  <si>
    <t>Srednji Dubovec</t>
  </si>
  <si>
    <t>Stara Ves Ravenska</t>
  </si>
  <si>
    <t>Stari Bošnjani</t>
  </si>
  <si>
    <t>Sveta Helena</t>
  </si>
  <si>
    <t>Sveti Martin</t>
  </si>
  <si>
    <t>Šebre</t>
  </si>
  <si>
    <t>Špiranec</t>
  </si>
  <si>
    <t>Večeslavec</t>
  </si>
  <si>
    <t>Velike Sesvete</t>
  </si>
  <si>
    <t>Veliki Raven</t>
  </si>
  <si>
    <t>Vojakovac</t>
  </si>
  <si>
    <t>Vujići</t>
  </si>
  <si>
    <t>Žibrinovec</t>
  </si>
  <si>
    <t>Naručitelj:</t>
  </si>
  <si>
    <t>Predmet nabave:</t>
  </si>
  <si>
    <t>Evidencijski broj nabave:</t>
  </si>
  <si>
    <t>Naziv Ponuditelja:</t>
  </si>
  <si>
    <t>Adresa (poslovno sjedište):</t>
  </si>
  <si>
    <t>Broj računa (IBAN):</t>
  </si>
  <si>
    <t>Naziv banke:</t>
  </si>
  <si>
    <t>Ponuditelj je u sustavu PDV-a:</t>
  </si>
  <si>
    <t>Adresa za dostavu pošte:</t>
  </si>
  <si>
    <t>e-pošta:</t>
  </si>
  <si>
    <t>Kontakt osoba:</t>
  </si>
  <si>
    <t>Telefon:</t>
  </si>
  <si>
    <t>Prilog 1- Ponudbeni list</t>
  </si>
  <si>
    <t>PONUDA</t>
  </si>
  <si>
    <t>Broj ponude:</t>
  </si>
  <si>
    <t>Datum ponude:</t>
  </si>
  <si>
    <t>Cijena ponude bez PDV-a:</t>
  </si>
  <si>
    <t>Iznos PDV-a:</t>
  </si>
  <si>
    <t>Cijena ponude s PDV-om:</t>
  </si>
  <si>
    <t>(ime i prezime ovlaštene osbe Ponuditelja i potpis)</t>
  </si>
  <si>
    <t>M.P.</t>
  </si>
  <si>
    <t>Potpisom ovog Ponudbenog lista Ponuditelj izjavljuje da u svemu prihvaća uvjete i zahtjeve iz objavljenog Poziva za dostavu ponude za naprijed navedeni predmet nabave.</t>
  </si>
  <si>
    <t>Komunalno poduzeće Križevci d.o.o., Cubinec, Donji Cubinec 30A, Križevci, OIB: 87214344239</t>
  </si>
  <si>
    <t>Usluge kooperanata za zimsku službu</t>
  </si>
  <si>
    <t>43/2025</t>
  </si>
  <si>
    <t>OIB:</t>
  </si>
  <si>
    <t>UKUPNO</t>
  </si>
  <si>
    <t>OPERATIVNO PODRUČJE 1</t>
  </si>
  <si>
    <t>GLOGOVNICA</t>
  </si>
  <si>
    <t>Broj strojeva</t>
  </si>
  <si>
    <t>min. 2</t>
  </si>
  <si>
    <t>Traktor s ralicom i posipačem</t>
  </si>
  <si>
    <t>cijena sata rada [€/h]</t>
  </si>
  <si>
    <t>cijena pripravnosti vozača [€/h]</t>
  </si>
  <si>
    <t>Područje rada</t>
  </si>
  <si>
    <t>Nudi se [DA/NE]</t>
  </si>
  <si>
    <t>upisati cijenu</t>
  </si>
  <si>
    <t>Broj sati rada</t>
  </si>
  <si>
    <t>broj sati pripravnosti vozača</t>
  </si>
  <si>
    <t>CUBINEC</t>
  </si>
  <si>
    <t>min. 1</t>
  </si>
  <si>
    <t>CAREVDAR</t>
  </si>
  <si>
    <t>ERDOVEC</t>
  </si>
  <si>
    <t>RAVEN</t>
  </si>
  <si>
    <t>KRIŽEVCI</t>
  </si>
  <si>
    <t>broj traktora [kom]</t>
  </si>
  <si>
    <t>upisati broj</t>
  </si>
  <si>
    <t>Nerazvrstane ceste (ulice i trgovi) na području Grada</t>
  </si>
  <si>
    <t xml:space="preserve">rad </t>
  </si>
  <si>
    <t>pripravnost</t>
  </si>
  <si>
    <t>DA</t>
  </si>
  <si>
    <t>NE</t>
  </si>
  <si>
    <t>odabrati</t>
  </si>
  <si>
    <t>OPERATIVNO PODRUČJE 2</t>
  </si>
  <si>
    <t>Prilog 2- Ponudbeni troškovnik</t>
  </si>
  <si>
    <t>OPERATIVNO PODRUČJE 3</t>
  </si>
  <si>
    <t>OPERATIVNO PODRUČJE 4</t>
  </si>
  <si>
    <t>OPERATIVNO PODRUČJE 5</t>
  </si>
  <si>
    <t>OPERATIVNO PODRUČJE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</si>
</sst>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right" vertical="top"/>
    </xf>
    <xf numFmtId="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F8A1-2E37-4C08-84E2-E3F0F8948DC5}">
  <dimension ref="A1:G27"/>
  <sheetViews>
    <sheetView tabSelected="1" workbookViewId="0">
      <selection sqref="A1:XFD1"/>
    </sheetView>
  </sheetViews>
  <sheetFormatPr defaultRowHeight="27" customHeight="1" x14ac:dyDescent="0.25"/>
  <cols>
    <col min="1" max="1" width="30.140625" style="2" customWidth="1"/>
    <col min="2" max="16384" width="9.140625" style="2"/>
  </cols>
  <sheetData>
    <row r="1" spans="1:7" ht="27" customHeight="1" x14ac:dyDescent="0.25">
      <c r="A1" s="26" t="s">
        <v>67</v>
      </c>
      <c r="B1" s="27"/>
      <c r="C1" s="27"/>
      <c r="D1" s="27"/>
      <c r="E1" s="27"/>
      <c r="F1" s="27"/>
      <c r="G1" s="28"/>
    </row>
    <row r="2" spans="1:7" ht="27" customHeight="1" x14ac:dyDescent="0.25">
      <c r="A2" s="1" t="s">
        <v>55</v>
      </c>
      <c r="B2" s="14" t="s">
        <v>77</v>
      </c>
      <c r="C2" s="14"/>
      <c r="D2" s="14"/>
      <c r="E2" s="14"/>
      <c r="F2" s="14"/>
      <c r="G2" s="15"/>
    </row>
    <row r="3" spans="1:7" ht="27" customHeight="1" x14ac:dyDescent="0.25">
      <c r="A3" s="1" t="s">
        <v>56</v>
      </c>
      <c r="B3" s="14" t="s">
        <v>78</v>
      </c>
      <c r="C3" s="14"/>
      <c r="D3" s="14"/>
      <c r="E3" s="14"/>
      <c r="F3" s="14"/>
      <c r="G3" s="15"/>
    </row>
    <row r="4" spans="1:7" ht="27" customHeight="1" x14ac:dyDescent="0.25">
      <c r="A4" s="1" t="s">
        <v>57</v>
      </c>
      <c r="B4" s="16" t="s">
        <v>79</v>
      </c>
      <c r="C4" s="16"/>
      <c r="D4" s="16"/>
      <c r="E4" s="16"/>
      <c r="F4" s="16"/>
      <c r="G4" s="17"/>
    </row>
    <row r="5" spans="1:7" ht="27" customHeight="1" x14ac:dyDescent="0.25">
      <c r="A5" s="1" t="s">
        <v>58</v>
      </c>
      <c r="B5" s="18"/>
      <c r="C5" s="18"/>
      <c r="D5" s="18"/>
      <c r="E5" s="18"/>
      <c r="F5" s="18"/>
      <c r="G5" s="19"/>
    </row>
    <row r="6" spans="1:7" ht="27" customHeight="1" x14ac:dyDescent="0.25">
      <c r="A6" s="1" t="s">
        <v>59</v>
      </c>
      <c r="B6" s="18"/>
      <c r="C6" s="18"/>
      <c r="D6" s="18"/>
      <c r="E6" s="18"/>
      <c r="F6" s="18"/>
      <c r="G6" s="19"/>
    </row>
    <row r="7" spans="1:7" ht="27" customHeight="1" x14ac:dyDescent="0.25">
      <c r="A7" s="1" t="s">
        <v>80</v>
      </c>
      <c r="B7" s="18"/>
      <c r="C7" s="18"/>
      <c r="D7" s="18"/>
      <c r="E7" s="18"/>
      <c r="F7" s="18"/>
      <c r="G7" s="19"/>
    </row>
    <row r="8" spans="1:7" ht="27" customHeight="1" x14ac:dyDescent="0.25">
      <c r="A8" s="1" t="s">
        <v>60</v>
      </c>
      <c r="B8" s="18"/>
      <c r="C8" s="18"/>
      <c r="D8" s="18"/>
      <c r="E8" s="18"/>
      <c r="F8" s="18"/>
      <c r="G8" s="19"/>
    </row>
    <row r="9" spans="1:7" ht="27" customHeight="1" x14ac:dyDescent="0.25">
      <c r="A9" s="1" t="s">
        <v>61</v>
      </c>
      <c r="B9" s="18"/>
      <c r="C9" s="18"/>
      <c r="D9" s="18"/>
      <c r="E9" s="18"/>
      <c r="F9" s="18"/>
      <c r="G9" s="19"/>
    </row>
    <row r="10" spans="1:7" ht="27" customHeight="1" x14ac:dyDescent="0.25">
      <c r="A10" s="1" t="s">
        <v>62</v>
      </c>
      <c r="B10" s="18"/>
      <c r="C10" s="18"/>
      <c r="D10" s="18"/>
      <c r="E10" s="18"/>
      <c r="F10" s="18"/>
      <c r="G10" s="19"/>
    </row>
    <row r="11" spans="1:7" ht="27" customHeight="1" x14ac:dyDescent="0.25">
      <c r="A11" s="1" t="s">
        <v>63</v>
      </c>
      <c r="B11" s="18"/>
      <c r="C11" s="18"/>
      <c r="D11" s="18"/>
      <c r="E11" s="18"/>
      <c r="F11" s="18"/>
      <c r="G11" s="19"/>
    </row>
    <row r="12" spans="1:7" ht="27" customHeight="1" x14ac:dyDescent="0.25">
      <c r="A12" s="1" t="s">
        <v>64</v>
      </c>
      <c r="B12" s="18"/>
      <c r="C12" s="18"/>
      <c r="D12" s="18"/>
      <c r="E12" s="18"/>
      <c r="F12" s="18"/>
      <c r="G12" s="19"/>
    </row>
    <row r="13" spans="1:7" ht="27" customHeight="1" x14ac:dyDescent="0.25">
      <c r="A13" s="1" t="s">
        <v>65</v>
      </c>
      <c r="B13" s="18"/>
      <c r="C13" s="18"/>
      <c r="D13" s="18"/>
      <c r="E13" s="18"/>
      <c r="F13" s="18"/>
      <c r="G13" s="19"/>
    </row>
    <row r="14" spans="1:7" ht="27" customHeight="1" x14ac:dyDescent="0.25">
      <c r="A14" s="1" t="s">
        <v>66</v>
      </c>
      <c r="B14" s="18"/>
      <c r="C14" s="18"/>
      <c r="D14" s="18"/>
      <c r="E14" s="18"/>
      <c r="F14" s="18"/>
      <c r="G14" s="19"/>
    </row>
    <row r="15" spans="1:7" ht="15" customHeight="1" x14ac:dyDescent="0.25">
      <c r="A15" s="36"/>
      <c r="B15" s="37"/>
      <c r="C15" s="37"/>
      <c r="D15" s="37"/>
      <c r="E15" s="37"/>
      <c r="F15" s="37"/>
      <c r="G15" s="38"/>
    </row>
    <row r="16" spans="1:7" ht="27" customHeight="1" x14ac:dyDescent="0.25">
      <c r="A16" s="29" t="s">
        <v>68</v>
      </c>
      <c r="B16" s="30"/>
      <c r="C16" s="30"/>
      <c r="D16" s="30"/>
      <c r="E16" s="30"/>
      <c r="F16" s="30"/>
      <c r="G16" s="31"/>
    </row>
    <row r="17" spans="1:7" ht="27" customHeight="1" x14ac:dyDescent="0.25">
      <c r="A17" s="1" t="s">
        <v>69</v>
      </c>
      <c r="B17" s="32"/>
      <c r="C17" s="32"/>
      <c r="D17" s="32"/>
      <c r="E17" s="32"/>
      <c r="F17" s="32"/>
      <c r="G17" s="33"/>
    </row>
    <row r="18" spans="1:7" ht="27" customHeight="1" x14ac:dyDescent="0.25">
      <c r="A18" s="1" t="s">
        <v>70</v>
      </c>
      <c r="B18" s="32"/>
      <c r="C18" s="32"/>
      <c r="D18" s="32"/>
      <c r="E18" s="32"/>
      <c r="F18" s="32"/>
      <c r="G18" s="33"/>
    </row>
    <row r="19" spans="1:7" ht="27" customHeight="1" x14ac:dyDescent="0.25">
      <c r="A19" s="1" t="s">
        <v>71</v>
      </c>
      <c r="B19" s="34">
        <f>SUMIF('OP1-Glogovnica'!E9:E10,"&gt;0")+SUMIF('OP2- Cubinec'!E9:E10,"&gt;0")+SUMIF('OP3- Carevdar'!E9:E10,"&gt;0")+SUMIF('OP4-Erdovec'!E9:E10,"&gt;0")+SUMIF('OP5- Raven'!E9:E10,"&gt;0")+SUMIF('OP6-Križevci'!E9:E10,"&gt;0")</f>
        <v>0</v>
      </c>
      <c r="C19" s="34"/>
      <c r="D19" s="34"/>
      <c r="E19" s="34"/>
      <c r="F19" s="34"/>
      <c r="G19" s="35"/>
    </row>
    <row r="20" spans="1:7" ht="27" customHeight="1" x14ac:dyDescent="0.25">
      <c r="A20" s="1" t="s">
        <v>72</v>
      </c>
      <c r="B20" s="34">
        <f>B19*0.25</f>
        <v>0</v>
      </c>
      <c r="C20" s="34"/>
      <c r="D20" s="34"/>
      <c r="E20" s="34"/>
      <c r="F20" s="34"/>
      <c r="G20" s="35"/>
    </row>
    <row r="21" spans="1:7" ht="27" customHeight="1" x14ac:dyDescent="0.25">
      <c r="A21" s="1" t="s">
        <v>73</v>
      </c>
      <c r="B21" s="34">
        <f>B19+B20</f>
        <v>0</v>
      </c>
      <c r="C21" s="34"/>
      <c r="D21" s="34"/>
      <c r="E21" s="34"/>
      <c r="F21" s="34"/>
      <c r="G21" s="35"/>
    </row>
    <row r="22" spans="1:7" ht="15.75" customHeight="1" x14ac:dyDescent="0.25">
      <c r="A22" s="36"/>
      <c r="B22" s="37"/>
      <c r="C22" s="37"/>
      <c r="D22" s="37"/>
      <c r="E22" s="37"/>
      <c r="F22" s="37"/>
      <c r="G22" s="38"/>
    </row>
    <row r="23" spans="1:7" ht="27" customHeight="1" x14ac:dyDescent="0.25">
      <c r="A23" s="20" t="s">
        <v>76</v>
      </c>
      <c r="B23" s="21"/>
      <c r="C23" s="21"/>
      <c r="D23" s="21"/>
      <c r="E23" s="21"/>
      <c r="F23" s="21"/>
      <c r="G23" s="22"/>
    </row>
    <row r="24" spans="1:7" ht="27" customHeight="1" thickBot="1" x14ac:dyDescent="0.3">
      <c r="A24" s="23"/>
      <c r="B24" s="24"/>
      <c r="C24" s="24"/>
      <c r="D24" s="24"/>
      <c r="E24" s="24"/>
      <c r="F24" s="24"/>
      <c r="G24" s="25"/>
    </row>
    <row r="25" spans="1:7" ht="27" customHeight="1" x14ac:dyDescent="0.25">
      <c r="A25" s="3"/>
      <c r="B25" s="3"/>
      <c r="C25" s="3"/>
      <c r="D25" s="3"/>
      <c r="E25" s="3"/>
      <c r="F25" s="3"/>
      <c r="G25" s="3"/>
    </row>
    <row r="27" spans="1:7" ht="27" customHeight="1" x14ac:dyDescent="0.25">
      <c r="A27" s="4" t="s">
        <v>75</v>
      </c>
      <c r="B27" s="13" t="s">
        <v>74</v>
      </c>
      <c r="C27" s="13"/>
      <c r="D27" s="13"/>
      <c r="E27" s="13"/>
      <c r="F27" s="13"/>
    </row>
  </sheetData>
  <sheetProtection algorithmName="SHA-512" hashValue="0/stvF3xPkP791agnWaILqK/zWI+OMyvb4dt18K1ELyiT6kQYsOQfQ5OkBYY/11sCHysGC1Gw5p5mWP0J6MNdg==" saltValue="qBeGn9aYeVloYdsf0Gojag==" spinCount="100000" sheet="1" objects="1" scenarios="1"/>
  <mergeCells count="24">
    <mergeCell ref="A1:G1"/>
    <mergeCell ref="A16:G16"/>
    <mergeCell ref="B17:G17"/>
    <mergeCell ref="B18:G18"/>
    <mergeCell ref="B19:G19"/>
    <mergeCell ref="B11:G11"/>
    <mergeCell ref="B12:G12"/>
    <mergeCell ref="B13:G13"/>
    <mergeCell ref="B14:G14"/>
    <mergeCell ref="A15:G15"/>
    <mergeCell ref="B27:F27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A23:G24"/>
    <mergeCell ref="B20:G20"/>
    <mergeCell ref="B21:G21"/>
    <mergeCell ref="A22:G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8F96-963A-4B98-B0B7-C965A9133E3C}">
  <dimension ref="A1:L26"/>
  <sheetViews>
    <sheetView workbookViewId="0">
      <selection activeCell="B8" sqref="B8"/>
    </sheetView>
  </sheetViews>
  <sheetFormatPr defaultRowHeight="15" x14ac:dyDescent="0.25"/>
  <cols>
    <col min="1" max="1" width="33.5703125" customWidth="1"/>
    <col min="2" max="2" width="30.28515625" customWidth="1"/>
    <col min="5" max="6" width="9.140625" style="6"/>
  </cols>
  <sheetData>
    <row r="1" spans="1:12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12" ht="30" customHeight="1" thickBot="1" x14ac:dyDescent="0.3">
      <c r="A2" s="11" t="s">
        <v>82</v>
      </c>
      <c r="B2" s="12" t="s">
        <v>83</v>
      </c>
    </row>
    <row r="3" spans="1:12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  <c r="L3" s="6"/>
    </row>
    <row r="4" spans="1:12" ht="30" customHeight="1" thickBot="1" x14ac:dyDescent="0.3">
      <c r="A4" s="11" t="s">
        <v>84</v>
      </c>
      <c r="B4" s="12" t="s">
        <v>85</v>
      </c>
    </row>
    <row r="5" spans="1:12" ht="30" customHeight="1" thickBot="1" x14ac:dyDescent="0.3">
      <c r="A5" s="11" t="s">
        <v>92</v>
      </c>
      <c r="B5" s="12">
        <v>30</v>
      </c>
    </row>
    <row r="6" spans="1:12" ht="30" customHeight="1" thickBot="1" x14ac:dyDescent="0.3">
      <c r="A6" s="11" t="s">
        <v>93</v>
      </c>
      <c r="B6" s="12">
        <v>300</v>
      </c>
    </row>
    <row r="7" spans="1:12" ht="30" customHeight="1" thickBot="1" x14ac:dyDescent="0.3">
      <c r="A7" s="39" t="s">
        <v>86</v>
      </c>
      <c r="B7" s="40"/>
    </row>
    <row r="8" spans="1:12" ht="30" customHeight="1" thickBot="1" x14ac:dyDescent="0.3">
      <c r="A8" s="11" t="s">
        <v>100</v>
      </c>
      <c r="B8" s="5"/>
      <c r="C8" t="s">
        <v>101</v>
      </c>
    </row>
    <row r="9" spans="1:12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12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12" ht="15.75" thickBot="1" x14ac:dyDescent="0.3"/>
    <row r="12" spans="1:12" ht="30" customHeight="1" thickBot="1" x14ac:dyDescent="0.3">
      <c r="A12" s="39" t="s">
        <v>89</v>
      </c>
      <c r="B12" s="40"/>
    </row>
    <row r="13" spans="1:12" ht="30" customHeight="1" thickBot="1" x14ac:dyDescent="0.3">
      <c r="A13" s="7" t="s">
        <v>0</v>
      </c>
      <c r="B13" s="8">
        <v>8096</v>
      </c>
    </row>
    <row r="14" spans="1:12" ht="30" customHeight="1" thickBot="1" x14ac:dyDescent="0.3">
      <c r="A14" s="9" t="s">
        <v>7</v>
      </c>
      <c r="B14" s="10">
        <v>1488</v>
      </c>
    </row>
    <row r="15" spans="1:12" ht="30" customHeight="1" thickBot="1" x14ac:dyDescent="0.3">
      <c r="A15" s="9" t="s">
        <v>10</v>
      </c>
      <c r="B15" s="10">
        <v>1190</v>
      </c>
    </row>
    <row r="16" spans="1:12" ht="30" customHeight="1" thickBot="1" x14ac:dyDescent="0.3">
      <c r="A16" s="9" t="s">
        <v>14</v>
      </c>
      <c r="B16" s="10">
        <v>1184</v>
      </c>
    </row>
    <row r="17" spans="1:2" ht="30" customHeight="1" thickBot="1" x14ac:dyDescent="0.3">
      <c r="A17" s="9" t="s">
        <v>16</v>
      </c>
      <c r="B17" s="10">
        <v>3270</v>
      </c>
    </row>
    <row r="18" spans="1:2" ht="30" customHeight="1" thickBot="1" x14ac:dyDescent="0.3">
      <c r="A18" s="9" t="s">
        <v>17</v>
      </c>
      <c r="B18" s="10">
        <v>699</v>
      </c>
    </row>
    <row r="19" spans="1:2" ht="30" customHeight="1" thickBot="1" x14ac:dyDescent="0.3">
      <c r="A19" s="9" t="s">
        <v>29</v>
      </c>
      <c r="B19" s="10">
        <v>1157</v>
      </c>
    </row>
    <row r="20" spans="1:2" ht="15.75" thickBot="1" x14ac:dyDescent="0.3">
      <c r="A20" s="9" t="s">
        <v>30</v>
      </c>
      <c r="B20" s="10">
        <v>1519</v>
      </c>
    </row>
    <row r="21" spans="1:2" ht="30" customHeight="1" thickBot="1" x14ac:dyDescent="0.3">
      <c r="A21" s="9" t="s">
        <v>34</v>
      </c>
      <c r="B21" s="10">
        <v>4812</v>
      </c>
    </row>
    <row r="22" spans="1:2" ht="15.75" thickBot="1" x14ac:dyDescent="0.3">
      <c r="A22" s="9" t="s">
        <v>45</v>
      </c>
      <c r="B22" s="10">
        <v>1030</v>
      </c>
    </row>
    <row r="23" spans="1:2" ht="15.75" thickBot="1" x14ac:dyDescent="0.3">
      <c r="A23" s="9" t="s">
        <v>52</v>
      </c>
      <c r="B23" s="10">
        <v>1741</v>
      </c>
    </row>
    <row r="24" spans="1:2" ht="30" customHeight="1" thickBot="1" x14ac:dyDescent="0.3">
      <c r="A24" s="9" t="s">
        <v>53</v>
      </c>
      <c r="B24" s="10">
        <v>305</v>
      </c>
    </row>
    <row r="25" spans="1:2" ht="30" customHeight="1" thickBot="1" x14ac:dyDescent="0.3">
      <c r="A25" s="9" t="s">
        <v>54</v>
      </c>
      <c r="B25" s="10">
        <v>549</v>
      </c>
    </row>
    <row r="26" spans="1:2" ht="30" customHeight="1" thickBot="1" x14ac:dyDescent="0.3">
      <c r="A26" s="9" t="s">
        <v>81</v>
      </c>
      <c r="B26" s="10">
        <f>SUM(B13:B25)</f>
        <v>27040</v>
      </c>
    </row>
  </sheetData>
  <sheetProtection algorithmName="SHA-512" hashValue="zGLgyNK1cSGCvqz3yvgJnqPi78X06AUDx14DW/ZOtBx0D4zsfZaNb691fA2UEL0oDzSp7Tz5weW4QgoLGsWY5Q==" saltValue="3ZM49Dzj6/+OMY88lIwTqA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BD7AD37B-0BF7-4712-BB5E-1AE43223D7A2}">
      <formula1>$G$3:$H$3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41A9-7B5A-4CF3-9636-99870E996ED8}">
  <dimension ref="A1:L19"/>
  <sheetViews>
    <sheetView workbookViewId="0">
      <selection sqref="A1:XFD1"/>
    </sheetView>
  </sheetViews>
  <sheetFormatPr defaultRowHeight="15" x14ac:dyDescent="0.25"/>
  <cols>
    <col min="1" max="1" width="33.5703125" customWidth="1"/>
    <col min="2" max="2" width="30.28515625" customWidth="1"/>
    <col min="5" max="8" width="9.140625" style="6"/>
    <col min="12" max="12" width="9.140625" style="6"/>
  </cols>
  <sheetData>
    <row r="1" spans="1:8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8" ht="30" customHeight="1" thickBot="1" x14ac:dyDescent="0.3">
      <c r="A2" s="11" t="s">
        <v>108</v>
      </c>
      <c r="B2" s="12" t="s">
        <v>94</v>
      </c>
    </row>
    <row r="3" spans="1:8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</row>
    <row r="4" spans="1:8" ht="30" customHeight="1" thickBot="1" x14ac:dyDescent="0.3">
      <c r="A4" s="11" t="s">
        <v>84</v>
      </c>
      <c r="B4" s="12" t="s">
        <v>95</v>
      </c>
    </row>
    <row r="5" spans="1:8" ht="30" customHeight="1" thickBot="1" x14ac:dyDescent="0.3">
      <c r="A5" s="11" t="s">
        <v>92</v>
      </c>
      <c r="B5" s="12">
        <v>15</v>
      </c>
    </row>
    <row r="6" spans="1:8" ht="30" customHeight="1" thickBot="1" x14ac:dyDescent="0.3">
      <c r="A6" s="11" t="s">
        <v>93</v>
      </c>
      <c r="B6" s="12">
        <v>150</v>
      </c>
    </row>
    <row r="7" spans="1:8" ht="30" customHeight="1" thickBot="1" x14ac:dyDescent="0.3">
      <c r="A7" s="39" t="s">
        <v>86</v>
      </c>
      <c r="B7" s="40"/>
    </row>
    <row r="8" spans="1:8" ht="30" customHeight="1" thickBot="1" x14ac:dyDescent="0.3">
      <c r="A8" s="11" t="s">
        <v>100</v>
      </c>
      <c r="B8" s="5"/>
      <c r="C8" t="s">
        <v>101</v>
      </c>
    </row>
    <row r="9" spans="1:8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8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8" ht="15.75" thickBot="1" x14ac:dyDescent="0.3"/>
    <row r="12" spans="1:8" ht="30" customHeight="1" thickBot="1" x14ac:dyDescent="0.3">
      <c r="A12" s="39" t="s">
        <v>89</v>
      </c>
      <c r="B12" s="40"/>
    </row>
    <row r="13" spans="1:8" ht="30" customHeight="1" thickBot="1" x14ac:dyDescent="0.3">
      <c r="A13" s="7" t="s">
        <v>4</v>
      </c>
      <c r="B13" s="8">
        <v>1477</v>
      </c>
    </row>
    <row r="14" spans="1:8" ht="30" customHeight="1" thickBot="1" x14ac:dyDescent="0.3">
      <c r="A14" s="9" t="s">
        <v>6</v>
      </c>
      <c r="B14" s="10">
        <v>5919</v>
      </c>
    </row>
    <row r="15" spans="1:8" ht="30" customHeight="1" thickBot="1" x14ac:dyDescent="0.3">
      <c r="A15" s="9" t="s">
        <v>12</v>
      </c>
      <c r="B15" s="10">
        <v>3272</v>
      </c>
    </row>
    <row r="16" spans="1:8" ht="30" customHeight="1" thickBot="1" x14ac:dyDescent="0.3">
      <c r="A16" s="9" t="s">
        <v>23</v>
      </c>
      <c r="B16" s="10">
        <v>2154</v>
      </c>
    </row>
    <row r="17" spans="1:2" ht="30" customHeight="1" thickBot="1" x14ac:dyDescent="0.3">
      <c r="A17" s="9" t="s">
        <v>25</v>
      </c>
      <c r="B17" s="10">
        <v>2275</v>
      </c>
    </row>
    <row r="18" spans="1:2" ht="30" customHeight="1" thickBot="1" x14ac:dyDescent="0.3">
      <c r="A18" s="9" t="s">
        <v>33</v>
      </c>
      <c r="B18" s="10">
        <v>954</v>
      </c>
    </row>
    <row r="19" spans="1:2" ht="30" customHeight="1" thickBot="1" x14ac:dyDescent="0.3">
      <c r="A19" s="9" t="s">
        <v>81</v>
      </c>
      <c r="B19" s="10">
        <f>SUM(B13:B18)</f>
        <v>16051</v>
      </c>
    </row>
  </sheetData>
  <sheetProtection algorithmName="SHA-512" hashValue="jB/ft9hMC49mvtfZ+uWIkAhfwhw7CLD+cluLCbUn3t9Gt+iRpedY2Q8fN89m6aFiBdGf0uftvjyanXlrA6fcdQ==" saltValue="C+2uFJgjJd25FxYtIoIzug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AFD16638-1D32-4FB0-AA25-82E0264F98C8}">
      <formula1>$G$3:$H$3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B791-B33C-45DB-B672-CA6C3FF4E63E}">
  <dimension ref="A1:L24"/>
  <sheetViews>
    <sheetView workbookViewId="0">
      <selection sqref="A1:XFD1"/>
    </sheetView>
  </sheetViews>
  <sheetFormatPr defaultRowHeight="15" x14ac:dyDescent="0.25"/>
  <cols>
    <col min="1" max="1" width="33.5703125" customWidth="1"/>
    <col min="2" max="2" width="30.28515625" customWidth="1"/>
    <col min="5" max="8" width="9.140625" style="6"/>
    <col min="12" max="12" width="9.140625" style="6"/>
  </cols>
  <sheetData>
    <row r="1" spans="1:12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12" ht="30" customHeight="1" thickBot="1" x14ac:dyDescent="0.3">
      <c r="A2" s="11" t="s">
        <v>110</v>
      </c>
      <c r="B2" s="12" t="s">
        <v>96</v>
      </c>
    </row>
    <row r="3" spans="1:12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</row>
    <row r="4" spans="1:12" ht="30" customHeight="1" thickBot="1" x14ac:dyDescent="0.3">
      <c r="A4" s="11" t="s">
        <v>84</v>
      </c>
      <c r="B4" s="12" t="s">
        <v>85</v>
      </c>
      <c r="L4" s="6" t="s">
        <v>106</v>
      </c>
    </row>
    <row r="5" spans="1:12" ht="30" customHeight="1" thickBot="1" x14ac:dyDescent="0.3">
      <c r="A5" s="11" t="s">
        <v>92</v>
      </c>
      <c r="B5" s="12">
        <v>30</v>
      </c>
    </row>
    <row r="6" spans="1:12" ht="30" customHeight="1" thickBot="1" x14ac:dyDescent="0.3">
      <c r="A6" s="11" t="s">
        <v>93</v>
      </c>
      <c r="B6" s="12">
        <v>300</v>
      </c>
    </row>
    <row r="7" spans="1:12" ht="30" customHeight="1" thickBot="1" x14ac:dyDescent="0.3">
      <c r="A7" s="39" t="s">
        <v>86</v>
      </c>
      <c r="B7" s="40"/>
    </row>
    <row r="8" spans="1:12" ht="30" customHeight="1" thickBot="1" x14ac:dyDescent="0.3">
      <c r="A8" s="11" t="s">
        <v>100</v>
      </c>
      <c r="B8" s="5"/>
      <c r="C8" t="s">
        <v>101</v>
      </c>
    </row>
    <row r="9" spans="1:12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12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12" ht="15.75" thickBot="1" x14ac:dyDescent="0.3"/>
    <row r="12" spans="1:12" ht="30" customHeight="1" thickBot="1" x14ac:dyDescent="0.3">
      <c r="A12" s="39" t="s">
        <v>89</v>
      </c>
      <c r="B12" s="40"/>
    </row>
    <row r="13" spans="1:12" ht="30" customHeight="1" thickBot="1" x14ac:dyDescent="0.3">
      <c r="A13" s="7" t="s">
        <v>5</v>
      </c>
      <c r="B13" s="8">
        <v>3510</v>
      </c>
    </row>
    <row r="14" spans="1:12" ht="30" customHeight="1" thickBot="1" x14ac:dyDescent="0.3">
      <c r="A14" s="9" t="s">
        <v>19</v>
      </c>
      <c r="B14" s="10">
        <v>7248</v>
      </c>
    </row>
    <row r="15" spans="1:12" ht="30" customHeight="1" thickBot="1" x14ac:dyDescent="0.3">
      <c r="A15" s="9" t="s">
        <v>20</v>
      </c>
      <c r="B15" s="10">
        <v>508</v>
      </c>
    </row>
    <row r="16" spans="1:12" ht="30" customHeight="1" thickBot="1" x14ac:dyDescent="0.3">
      <c r="A16" s="9" t="s">
        <v>26</v>
      </c>
      <c r="B16" s="10">
        <v>1492</v>
      </c>
    </row>
    <row r="17" spans="1:2" ht="30" customHeight="1" thickBot="1" x14ac:dyDescent="0.3">
      <c r="A17" s="9" t="s">
        <v>27</v>
      </c>
      <c r="B17" s="10">
        <v>470</v>
      </c>
    </row>
    <row r="18" spans="1:2" ht="30" customHeight="1" thickBot="1" x14ac:dyDescent="0.3">
      <c r="A18" s="9" t="s">
        <v>32</v>
      </c>
      <c r="B18" s="10">
        <v>2113</v>
      </c>
    </row>
    <row r="19" spans="1:2" ht="30" customHeight="1" thickBot="1" x14ac:dyDescent="0.3">
      <c r="A19" s="9" t="s">
        <v>39</v>
      </c>
      <c r="B19" s="10">
        <v>1512</v>
      </c>
    </row>
    <row r="20" spans="1:2" ht="30" customHeight="1" thickBot="1" x14ac:dyDescent="0.3">
      <c r="A20" s="9" t="s">
        <v>41</v>
      </c>
      <c r="B20" s="10">
        <v>2818</v>
      </c>
    </row>
    <row r="21" spans="1:2" ht="30" customHeight="1" thickBot="1" x14ac:dyDescent="0.3">
      <c r="A21" s="9" t="s">
        <v>44</v>
      </c>
      <c r="B21" s="10">
        <v>696</v>
      </c>
    </row>
    <row r="22" spans="1:2" ht="30" customHeight="1" thickBot="1" x14ac:dyDescent="0.3">
      <c r="A22" s="9" t="s">
        <v>49</v>
      </c>
      <c r="B22" s="10">
        <v>1005</v>
      </c>
    </row>
    <row r="23" spans="1:2" ht="30" customHeight="1" thickBot="1" x14ac:dyDescent="0.3">
      <c r="A23" s="9" t="s">
        <v>50</v>
      </c>
      <c r="B23" s="10">
        <v>3243</v>
      </c>
    </row>
    <row r="24" spans="1:2" ht="30" customHeight="1" thickBot="1" x14ac:dyDescent="0.3">
      <c r="A24" s="9" t="s">
        <v>81</v>
      </c>
      <c r="B24" s="10">
        <f>SUM(B13:B23)</f>
        <v>24615</v>
      </c>
    </row>
  </sheetData>
  <sheetProtection algorithmName="SHA-512" hashValue="gxpV1iFryqI9lgNCfPorh18dgnZXFn2PL4y6/rPe154lghLP1V6dD9hHkf24VQM1CM8CZ8x4NzSZkGD8BtlnXg==" saltValue="WfPalGRkYbBROwVY+85Ywg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156D7444-34DF-48DD-B9F3-3908EFCB7D07}">
      <formula1>$G$3:$H$3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19C4-E8B8-4CA1-86C8-6AD8B0CCF677}">
  <dimension ref="A1:L26"/>
  <sheetViews>
    <sheetView workbookViewId="0">
      <selection sqref="A1:XFD1"/>
    </sheetView>
  </sheetViews>
  <sheetFormatPr defaultRowHeight="15" x14ac:dyDescent="0.25"/>
  <cols>
    <col min="1" max="1" width="33.5703125" customWidth="1"/>
    <col min="2" max="2" width="30.28515625" customWidth="1"/>
    <col min="5" max="8" width="9.140625" style="6"/>
  </cols>
  <sheetData>
    <row r="1" spans="1:12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12" ht="30" customHeight="1" thickBot="1" x14ac:dyDescent="0.3">
      <c r="A2" s="11" t="s">
        <v>111</v>
      </c>
      <c r="B2" s="12" t="s">
        <v>97</v>
      </c>
    </row>
    <row r="3" spans="1:12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  <c r="L3" s="6"/>
    </row>
    <row r="4" spans="1:12" ht="30" customHeight="1" thickBot="1" x14ac:dyDescent="0.3">
      <c r="A4" s="11" t="s">
        <v>84</v>
      </c>
      <c r="B4" s="12" t="s">
        <v>95</v>
      </c>
    </row>
    <row r="5" spans="1:12" ht="30" customHeight="1" thickBot="1" x14ac:dyDescent="0.3">
      <c r="A5" s="11" t="s">
        <v>92</v>
      </c>
      <c r="B5" s="12">
        <v>15</v>
      </c>
    </row>
    <row r="6" spans="1:12" ht="30" customHeight="1" thickBot="1" x14ac:dyDescent="0.3">
      <c r="A6" s="11" t="s">
        <v>93</v>
      </c>
      <c r="B6" s="12">
        <v>150</v>
      </c>
    </row>
    <row r="7" spans="1:12" ht="30" customHeight="1" thickBot="1" x14ac:dyDescent="0.3">
      <c r="A7" s="39" t="s">
        <v>86</v>
      </c>
      <c r="B7" s="40"/>
    </row>
    <row r="8" spans="1:12" ht="30" customHeight="1" thickBot="1" x14ac:dyDescent="0.3">
      <c r="A8" s="11" t="s">
        <v>100</v>
      </c>
      <c r="B8" s="5"/>
      <c r="C8" t="s">
        <v>101</v>
      </c>
    </row>
    <row r="9" spans="1:12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12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12" ht="15.75" thickBot="1" x14ac:dyDescent="0.3"/>
    <row r="12" spans="1:12" ht="30" customHeight="1" thickBot="1" x14ac:dyDescent="0.3">
      <c r="A12" s="39" t="s">
        <v>89</v>
      </c>
      <c r="B12" s="40"/>
    </row>
    <row r="13" spans="1:12" ht="30" customHeight="1" thickBot="1" x14ac:dyDescent="0.3">
      <c r="A13" s="7" t="s">
        <v>1</v>
      </c>
      <c r="B13" s="8">
        <v>1143</v>
      </c>
    </row>
    <row r="14" spans="1:12" ht="30" customHeight="1" thickBot="1" x14ac:dyDescent="0.3">
      <c r="A14" s="9" t="s">
        <v>8</v>
      </c>
      <c r="B14" s="10">
        <v>2349</v>
      </c>
    </row>
    <row r="15" spans="1:12" ht="30" customHeight="1" thickBot="1" x14ac:dyDescent="0.3">
      <c r="A15" s="9" t="s">
        <v>9</v>
      </c>
      <c r="B15" s="10">
        <v>759</v>
      </c>
    </row>
    <row r="16" spans="1:12" ht="30" customHeight="1" thickBot="1" x14ac:dyDescent="0.3">
      <c r="A16" s="9" t="s">
        <v>11</v>
      </c>
      <c r="B16" s="10">
        <v>328</v>
      </c>
    </row>
    <row r="17" spans="1:2" ht="30" customHeight="1" thickBot="1" x14ac:dyDescent="0.3">
      <c r="A17" s="9" t="s">
        <v>13</v>
      </c>
      <c r="B17" s="10">
        <v>2197</v>
      </c>
    </row>
    <row r="18" spans="1:2" ht="30" customHeight="1" thickBot="1" x14ac:dyDescent="0.3">
      <c r="A18" s="9" t="s">
        <v>15</v>
      </c>
      <c r="B18" s="10">
        <v>860</v>
      </c>
    </row>
    <row r="19" spans="1:2" ht="30" customHeight="1" thickBot="1" x14ac:dyDescent="0.3">
      <c r="A19" s="9" t="s">
        <v>21</v>
      </c>
      <c r="B19" s="10">
        <v>739</v>
      </c>
    </row>
    <row r="20" spans="1:2" ht="30" customHeight="1" thickBot="1" x14ac:dyDescent="0.3">
      <c r="A20" s="9" t="s">
        <v>24</v>
      </c>
      <c r="B20" s="10">
        <v>534</v>
      </c>
    </row>
    <row r="21" spans="1:2" ht="30" customHeight="1" thickBot="1" x14ac:dyDescent="0.3">
      <c r="A21" s="9" t="s">
        <v>35</v>
      </c>
      <c r="B21" s="10">
        <v>1035</v>
      </c>
    </row>
    <row r="22" spans="1:2" ht="30" customHeight="1" thickBot="1" x14ac:dyDescent="0.3">
      <c r="A22" s="9" t="s">
        <v>36</v>
      </c>
      <c r="B22" s="10">
        <v>217</v>
      </c>
    </row>
    <row r="23" spans="1:2" ht="30" customHeight="1" thickBot="1" x14ac:dyDescent="0.3">
      <c r="A23" s="9" t="s">
        <v>37</v>
      </c>
      <c r="B23" s="10">
        <v>1570</v>
      </c>
    </row>
    <row r="24" spans="1:2" ht="30" customHeight="1" thickBot="1" x14ac:dyDescent="0.3">
      <c r="A24" s="9" t="s">
        <v>42</v>
      </c>
      <c r="B24" s="10">
        <v>894</v>
      </c>
    </row>
    <row r="25" spans="1:2" ht="30" customHeight="1" thickBot="1" x14ac:dyDescent="0.3">
      <c r="A25" s="9" t="s">
        <v>47</v>
      </c>
      <c r="B25" s="10">
        <v>227</v>
      </c>
    </row>
    <row r="26" spans="1:2" ht="30" customHeight="1" thickBot="1" x14ac:dyDescent="0.3">
      <c r="A26" s="9" t="s">
        <v>81</v>
      </c>
      <c r="B26" s="10">
        <f>SUM(B13:B25)</f>
        <v>12852</v>
      </c>
    </row>
  </sheetData>
  <sheetProtection algorithmName="SHA-512" hashValue="lxnWtqkyssCkqI5PrybP7IZNz0T1aLyxa2jYMohEhlNIVApE/LTQGcSkhAq5KxIDsK1N7Y9fjXdYG4rlcCuCDA==" saltValue="QiJJF3l3eoqEBQInUi+0qQ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AC81E360-E3C1-4B08-97DB-F9A98B2C9AC0}">
      <formula1>$G$3:$H$3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A47F-CE9A-4A2F-933C-066A4B294166}">
  <dimension ref="A1:L25"/>
  <sheetViews>
    <sheetView workbookViewId="0">
      <selection sqref="A1:XFD1"/>
    </sheetView>
  </sheetViews>
  <sheetFormatPr defaultRowHeight="15" x14ac:dyDescent="0.25"/>
  <cols>
    <col min="1" max="1" width="33.5703125" customWidth="1"/>
    <col min="2" max="2" width="30.28515625" customWidth="1"/>
    <col min="5" max="8" width="9.140625" style="6"/>
  </cols>
  <sheetData>
    <row r="1" spans="1:12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12" ht="30" customHeight="1" thickBot="1" x14ac:dyDescent="0.3">
      <c r="A2" s="11" t="s">
        <v>112</v>
      </c>
      <c r="B2" s="12" t="s">
        <v>98</v>
      </c>
    </row>
    <row r="3" spans="1:12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  <c r="L3" s="6"/>
    </row>
    <row r="4" spans="1:12" ht="30" customHeight="1" thickBot="1" x14ac:dyDescent="0.3">
      <c r="A4" s="11" t="s">
        <v>84</v>
      </c>
      <c r="B4" s="12" t="s">
        <v>85</v>
      </c>
    </row>
    <row r="5" spans="1:12" ht="30" customHeight="1" thickBot="1" x14ac:dyDescent="0.3">
      <c r="A5" s="11" t="s">
        <v>92</v>
      </c>
      <c r="B5" s="12">
        <v>30</v>
      </c>
    </row>
    <row r="6" spans="1:12" ht="30" customHeight="1" thickBot="1" x14ac:dyDescent="0.3">
      <c r="A6" s="11" t="s">
        <v>93</v>
      </c>
      <c r="B6" s="12">
        <v>300</v>
      </c>
    </row>
    <row r="7" spans="1:12" ht="30" customHeight="1" thickBot="1" x14ac:dyDescent="0.3">
      <c r="A7" s="39" t="s">
        <v>86</v>
      </c>
      <c r="B7" s="40"/>
    </row>
    <row r="8" spans="1:12" ht="30" customHeight="1" thickBot="1" x14ac:dyDescent="0.3">
      <c r="A8" s="11" t="s">
        <v>100</v>
      </c>
      <c r="B8" s="5"/>
      <c r="C8" t="s">
        <v>101</v>
      </c>
    </row>
    <row r="9" spans="1:12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12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12" ht="15.75" thickBot="1" x14ac:dyDescent="0.3"/>
    <row r="12" spans="1:12" ht="30" customHeight="1" thickBot="1" x14ac:dyDescent="0.3">
      <c r="A12" s="39" t="s">
        <v>89</v>
      </c>
      <c r="B12" s="40"/>
    </row>
    <row r="13" spans="1:12" ht="30" customHeight="1" thickBot="1" x14ac:dyDescent="0.3">
      <c r="A13" s="7" t="s">
        <v>2</v>
      </c>
      <c r="B13" s="8">
        <v>1327</v>
      </c>
    </row>
    <row r="14" spans="1:12" ht="30" customHeight="1" thickBot="1" x14ac:dyDescent="0.3">
      <c r="A14" s="9" t="s">
        <v>3</v>
      </c>
      <c r="B14" s="10">
        <v>4118</v>
      </c>
    </row>
    <row r="15" spans="1:12" ht="30" customHeight="1" thickBot="1" x14ac:dyDescent="0.3">
      <c r="A15" s="9" t="s">
        <v>18</v>
      </c>
      <c r="B15" s="10">
        <v>2693</v>
      </c>
    </row>
    <row r="16" spans="1:12" ht="30" customHeight="1" thickBot="1" x14ac:dyDescent="0.3">
      <c r="A16" s="9" t="s">
        <v>22</v>
      </c>
      <c r="B16" s="10">
        <v>668</v>
      </c>
    </row>
    <row r="17" spans="1:2" ht="30" customHeight="1" thickBot="1" x14ac:dyDescent="0.3">
      <c r="A17" s="9" t="s">
        <v>28</v>
      </c>
      <c r="B17" s="10">
        <v>152</v>
      </c>
    </row>
    <row r="18" spans="1:2" ht="30" customHeight="1" thickBot="1" x14ac:dyDescent="0.3">
      <c r="A18" s="9" t="s">
        <v>31</v>
      </c>
      <c r="B18" s="10">
        <v>2132</v>
      </c>
    </row>
    <row r="19" spans="1:2" ht="30" customHeight="1" thickBot="1" x14ac:dyDescent="0.3">
      <c r="A19" s="9" t="s">
        <v>38</v>
      </c>
      <c r="B19" s="10">
        <v>3037</v>
      </c>
    </row>
    <row r="20" spans="1:2" ht="30" customHeight="1" thickBot="1" x14ac:dyDescent="0.3">
      <c r="A20" s="9" t="s">
        <v>40</v>
      </c>
      <c r="B20" s="10">
        <v>2293</v>
      </c>
    </row>
    <row r="21" spans="1:2" ht="30" customHeight="1" thickBot="1" x14ac:dyDescent="0.3">
      <c r="A21" s="9" t="s">
        <v>43</v>
      </c>
      <c r="B21" s="10">
        <v>639</v>
      </c>
    </row>
    <row r="22" spans="1:2" ht="30" customHeight="1" thickBot="1" x14ac:dyDescent="0.3">
      <c r="A22" s="9" t="s">
        <v>46</v>
      </c>
      <c r="B22" s="10">
        <v>2385</v>
      </c>
    </row>
    <row r="23" spans="1:2" ht="30" customHeight="1" thickBot="1" x14ac:dyDescent="0.3">
      <c r="A23" s="9" t="s">
        <v>48</v>
      </c>
      <c r="B23" s="10">
        <v>840</v>
      </c>
    </row>
    <row r="24" spans="1:2" ht="30" customHeight="1" thickBot="1" x14ac:dyDescent="0.3">
      <c r="A24" s="9" t="s">
        <v>51</v>
      </c>
      <c r="B24" s="10">
        <v>1143</v>
      </c>
    </row>
    <row r="25" spans="1:2" ht="30" customHeight="1" thickBot="1" x14ac:dyDescent="0.3">
      <c r="A25" s="9" t="s">
        <v>81</v>
      </c>
      <c r="B25" s="10">
        <f>SUM(B13:B24)</f>
        <v>21427</v>
      </c>
    </row>
  </sheetData>
  <sheetProtection algorithmName="SHA-512" hashValue="7AI/tuipr6zPmjgsNsq88j1ErLXCW0RrFD+wiZSr81kI4IBypGuyMWoGmHbhmA8n7N0Ele7adYD1vEVoeWSnzA==" saltValue="xfCAxMlRWp+wSnGLKG2dBA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781911EB-D437-4C3E-9518-EE8FABAB81A0}">
      <formula1>$G$3:$H$3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80F8-779C-4601-8107-CDA9B2A2E7BB}">
  <dimension ref="A1:L14"/>
  <sheetViews>
    <sheetView workbookViewId="0">
      <selection activeCell="A3" sqref="A3"/>
    </sheetView>
  </sheetViews>
  <sheetFormatPr defaultRowHeight="15" x14ac:dyDescent="0.25"/>
  <cols>
    <col min="1" max="1" width="33.5703125" customWidth="1"/>
    <col min="2" max="2" width="30.28515625" customWidth="1"/>
    <col min="5" max="8" width="9.140625" style="6"/>
  </cols>
  <sheetData>
    <row r="1" spans="1:12" s="2" customFormat="1" ht="27" customHeight="1" thickBot="1" x14ac:dyDescent="0.3">
      <c r="A1" s="41" t="s">
        <v>109</v>
      </c>
      <c r="B1" s="42"/>
      <c r="C1"/>
      <c r="D1"/>
      <c r="E1" s="6"/>
      <c r="F1" s="6"/>
      <c r="G1" s="6"/>
    </row>
    <row r="2" spans="1:12" ht="30" customHeight="1" thickBot="1" x14ac:dyDescent="0.3">
      <c r="A2" s="11" t="s">
        <v>113</v>
      </c>
      <c r="B2" s="12" t="s">
        <v>99</v>
      </c>
    </row>
    <row r="3" spans="1:12" ht="30" customHeight="1" thickBot="1" x14ac:dyDescent="0.3">
      <c r="A3" s="11" t="s">
        <v>90</v>
      </c>
      <c r="B3" s="5"/>
      <c r="C3" t="s">
        <v>107</v>
      </c>
      <c r="G3" s="6" t="s">
        <v>105</v>
      </c>
      <c r="H3" s="6" t="s">
        <v>106</v>
      </c>
      <c r="L3" s="6"/>
    </row>
    <row r="4" spans="1:12" ht="30" customHeight="1" thickBot="1" x14ac:dyDescent="0.3">
      <c r="A4" s="11" t="s">
        <v>84</v>
      </c>
      <c r="B4" s="12" t="s">
        <v>95</v>
      </c>
    </row>
    <row r="5" spans="1:12" ht="30" customHeight="1" thickBot="1" x14ac:dyDescent="0.3">
      <c r="A5" s="11" t="s">
        <v>92</v>
      </c>
      <c r="B5" s="12">
        <v>15</v>
      </c>
    </row>
    <row r="6" spans="1:12" ht="30" customHeight="1" thickBot="1" x14ac:dyDescent="0.3">
      <c r="A6" s="11" t="s">
        <v>93</v>
      </c>
      <c r="B6" s="12">
        <v>150</v>
      </c>
    </row>
    <row r="7" spans="1:12" ht="30" customHeight="1" thickBot="1" x14ac:dyDescent="0.3">
      <c r="A7" s="39" t="s">
        <v>86</v>
      </c>
      <c r="B7" s="40"/>
    </row>
    <row r="8" spans="1:12" ht="30" customHeight="1" thickBot="1" x14ac:dyDescent="0.3">
      <c r="A8" s="11" t="s">
        <v>100</v>
      </c>
      <c r="B8" s="5"/>
      <c r="C8" t="s">
        <v>101</v>
      </c>
    </row>
    <row r="9" spans="1:12" ht="30" customHeight="1" thickBot="1" x14ac:dyDescent="0.3">
      <c r="A9" s="11" t="s">
        <v>87</v>
      </c>
      <c r="B9" s="5"/>
      <c r="C9" t="s">
        <v>91</v>
      </c>
      <c r="E9" s="6">
        <f>B9*B5</f>
        <v>0</v>
      </c>
      <c r="F9" s="6" t="s">
        <v>103</v>
      </c>
    </row>
    <row r="10" spans="1:12" ht="30" customHeight="1" thickBot="1" x14ac:dyDescent="0.3">
      <c r="A10" s="11" t="s">
        <v>88</v>
      </c>
      <c r="B10" s="5"/>
      <c r="C10" t="s">
        <v>91</v>
      </c>
      <c r="E10" s="6">
        <f>B10*B6</f>
        <v>0</v>
      </c>
      <c r="F10" s="6" t="s">
        <v>104</v>
      </c>
    </row>
    <row r="11" spans="1:12" ht="15.75" thickBot="1" x14ac:dyDescent="0.3"/>
    <row r="12" spans="1:12" ht="30" customHeight="1" thickBot="1" x14ac:dyDescent="0.3">
      <c r="A12" s="39" t="s">
        <v>89</v>
      </c>
      <c r="B12" s="40"/>
    </row>
    <row r="13" spans="1:12" ht="30" customHeight="1" thickBot="1" x14ac:dyDescent="0.3">
      <c r="A13" s="7" t="s">
        <v>102</v>
      </c>
      <c r="B13" s="8">
        <v>10327</v>
      </c>
    </row>
    <row r="14" spans="1:12" ht="30" customHeight="1" thickBot="1" x14ac:dyDescent="0.3">
      <c r="A14" s="9" t="s">
        <v>81</v>
      </c>
      <c r="B14" s="10">
        <f>SUM(B13:B13)</f>
        <v>10327</v>
      </c>
    </row>
  </sheetData>
  <sheetProtection algorithmName="SHA-512" hashValue="Dh/0KFWb4+9Psbaa3ZiqsaaHcz9Uxscs0Xgfc7XcE7xIdUMJvWauyN6osjw0vbQuWSgd76J0hYgaWbb7+0Puyw==" saltValue="VkjxBwaG6A5DBo1mwJvYIQ==" spinCount="100000" sheet="1" objects="1" scenarios="1"/>
  <mergeCells count="3">
    <mergeCell ref="A7:B7"/>
    <mergeCell ref="A12:B12"/>
    <mergeCell ref="A1:B1"/>
  </mergeCells>
  <dataValidations count="1">
    <dataValidation type="list" allowBlank="1" showInputMessage="1" showErrorMessage="1" sqref="B3" xr:uid="{FA89D7FD-6955-41D6-9BC7-59004290C517}">
      <formula1>$G$3:$H$3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Ponudbeni list</vt:lpstr>
      <vt:lpstr>OP1-Glogovnica</vt:lpstr>
      <vt:lpstr>OP2- Cubinec</vt:lpstr>
      <vt:lpstr>OP3- Carevdar</vt:lpstr>
      <vt:lpstr>OP4-Erdovec</vt:lpstr>
      <vt:lpstr>OP5- Raven</vt:lpstr>
      <vt:lpstr>OP6-Križevci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Kozjak</dc:creator>
  <cp:lastModifiedBy>Ivana &lt;ivana@komunalno.hr&gt;</cp:lastModifiedBy>
  <cp:lastPrinted>2025-10-21T11:17:52Z</cp:lastPrinted>
  <dcterms:created xsi:type="dcterms:W3CDTF">2024-07-24T09:19:28Z</dcterms:created>
  <dcterms:modified xsi:type="dcterms:W3CDTF">2025-10-22T07:13:24Z</dcterms:modified>
</cp:coreProperties>
</file>