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mpod-my.sharepoint.com/personal/ivana_komunalno_hr/Documents/Desktop/JEDNOSTAVNA NABAVA/2022_JEDNOSTAVNA NABAVA/OSIGURANJE OD ODGOVORNOSTI/"/>
    </mc:Choice>
  </mc:AlternateContent>
  <xr:revisionPtr revIDLastSave="897" documentId="6_{81E3061F-EACF-4B23-95CF-592381DB5D24}" xr6:coauthVersionLast="47" xr6:coauthVersionMax="47" xr10:uidLastSave="{988564D6-E98F-458D-B37A-B8B2FFC7B6B8}"/>
  <bookViews>
    <workbookView xWindow="-120" yWindow="-120" windowWidth="29040" windowHeight="15840" activeTab="5" xr2:uid="{00000000-000D-0000-FFFF-FFFF00000000}"/>
  </bookViews>
  <sheets>
    <sheet name="OSIGURANJE IMOVINE" sheetId="1" r:id="rId1"/>
    <sheet name="OSIGURANJE OD ODGOVORNOSTI" sheetId="6" r:id="rId2"/>
    <sheet name="AO" sheetId="9" r:id="rId3"/>
    <sheet name="List1" sheetId="11" state="hidden" r:id="rId4"/>
    <sheet name="KASKO" sheetId="10" r:id="rId5"/>
    <sheet name="REKAPITULACIJA" sheetId="5" r:id="rId6"/>
  </sheets>
  <definedNames>
    <definedName name="_xlnm.Print_Area" localSheetId="2">AO!$A$1:$K$38</definedName>
    <definedName name="_xlnm.Print_Area" localSheetId="4">KASKO!$A$1:$J$21</definedName>
    <definedName name="_xlnm.Print_Area" localSheetId="0">'OSIGURANJE IMOVINE'!$A$1:$E$38</definedName>
    <definedName name="_xlnm.Print_Area" localSheetId="1">'OSIGURANJE OD ODGOVORNOSTI'!$A$1:$D$49</definedName>
    <definedName name="_xlnm.Print_Area" localSheetId="5">REKAPITULACIJA!$A$1:$H$20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1" l="1"/>
  <c r="E34" i="11" s="1"/>
  <c r="D32" i="11"/>
  <c r="D34" i="11" s="1"/>
  <c r="B32" i="11"/>
  <c r="B34" i="11" s="1"/>
  <c r="A32" i="11"/>
  <c r="A34" i="11" s="1"/>
  <c r="E25" i="11"/>
  <c r="E23" i="11"/>
  <c r="D23" i="11"/>
  <c r="D25" i="11" s="1"/>
  <c r="B23" i="11"/>
  <c r="B25" i="11" s="1"/>
  <c r="A23" i="11"/>
  <c r="A25" i="11" s="1"/>
  <c r="E14" i="11"/>
  <c r="E16" i="11" s="1"/>
  <c r="D14" i="11"/>
  <c r="D16" i="11" s="1"/>
  <c r="B14" i="11"/>
  <c r="B16" i="11" s="1"/>
  <c r="A14" i="11"/>
  <c r="A16" i="11" s="1"/>
  <c r="E5" i="11"/>
  <c r="E7" i="11" s="1"/>
  <c r="D5" i="11"/>
  <c r="D7" i="11" s="1"/>
  <c r="A5" i="11"/>
  <c r="B5" i="11"/>
  <c r="B7" i="11"/>
  <c r="A7" i="11"/>
</calcChain>
</file>

<file path=xl/sharedStrings.xml><?xml version="1.0" encoding="utf-8"?>
<sst xmlns="http://schemas.openxmlformats.org/spreadsheetml/2006/main" count="378" uniqueCount="244">
  <si>
    <t>1. Osiguranje imovine</t>
  </si>
  <si>
    <t>A)   Osiguranje od požara</t>
  </si>
  <si>
    <t>Red. broj</t>
  </si>
  <si>
    <t>Naziv predmeta osiguranja</t>
  </si>
  <si>
    <t>Svota osiguranja</t>
  </si>
  <si>
    <t>Godišnja premija</t>
  </si>
  <si>
    <t>1.</t>
  </si>
  <si>
    <t>Ukupno godišnja premija u kn</t>
  </si>
  <si>
    <t>B)   Osiguranje od provalne krađe i razbojstva</t>
  </si>
  <si>
    <t>Blagajna manipulacija</t>
  </si>
  <si>
    <t>2.</t>
  </si>
  <si>
    <t>Novac u blagajni i rizik</t>
  </si>
  <si>
    <t>3.</t>
  </si>
  <si>
    <t>C)   Osiguranje od loma stroja</t>
  </si>
  <si>
    <t xml:space="preserve"> </t>
  </si>
  <si>
    <t>SVEUKUPNO GODIŠNJA PREMIJA u kn (A+B+C)</t>
  </si>
  <si>
    <t>* Sve svote osiguranja u Osiguranju od požara (1.A) i lomu stroja  (1.C) predstavljaju  nabavnu vrijednost.</t>
  </si>
  <si>
    <t>2. Osiguranje od odgovornosti iz djelatnosti</t>
  </si>
  <si>
    <t>A)   Osiguranje od javne odgovornosti</t>
  </si>
  <si>
    <t>Osiguranje od javne odgovornosti prema trećim osobama</t>
  </si>
  <si>
    <t>Svota osiguranja po štetnom događaju</t>
  </si>
  <si>
    <t>Agregatni godišnji limit</t>
  </si>
  <si>
    <t>Franšiza</t>
  </si>
  <si>
    <t>NE NUDITI</t>
  </si>
  <si>
    <t>Doplaci za:</t>
  </si>
  <si>
    <t>učinjene štete prilikom rada samohodnih kosilica</t>
  </si>
  <si>
    <t>1 kom</t>
  </si>
  <si>
    <t>učinjene štete prilikom rada stroja za čišćenje ulica</t>
  </si>
  <si>
    <t>učinjene štete prilikom rada vozila sa mehaničkom korpom</t>
  </si>
  <si>
    <t>učinjene štete prilikom rada vozila namijenjenih za zimsku službu</t>
  </si>
  <si>
    <t>8 kom</t>
  </si>
  <si>
    <t>učinjene štete prilikom rada sa priklj. rad. strojevima-ralice, posipači</t>
  </si>
  <si>
    <t>12 kom</t>
  </si>
  <si>
    <t>nezgode osoba na prometnicama i nogostupima</t>
  </si>
  <si>
    <t>B)   Osiguranje odgovornosti poslodavca prema vlastitim radnicima</t>
  </si>
  <si>
    <t>Osiguranje odgovornosti poslodavca prema vlastitim radnicima</t>
  </si>
  <si>
    <t>Broj radnika</t>
  </si>
  <si>
    <t>Neto platni fond</t>
  </si>
  <si>
    <t xml:space="preserve">  </t>
  </si>
  <si>
    <t>3. Osiguranje od posljedica nesretnog slučaja (nezgode)</t>
  </si>
  <si>
    <t>Iznos osiguranja</t>
  </si>
  <si>
    <t>Osiguranje radnika od posljedica  nesretnog slučaja (nezgode)</t>
  </si>
  <si>
    <t>Vrijeme osiguranja</t>
  </si>
  <si>
    <t>24 sata</t>
  </si>
  <si>
    <t>Smrt uslijed nezgode</t>
  </si>
  <si>
    <t>Smrt uslijed bolesti</t>
  </si>
  <si>
    <t>Trajni invaliditet uslijed nezgode</t>
  </si>
  <si>
    <t>Ukupno godišnja premija za jednog radnika u kn</t>
  </si>
  <si>
    <t>4. Osiguranje vozila - automobilska odgovornost</t>
  </si>
  <si>
    <t>Red. br.</t>
  </si>
  <si>
    <t>Reg. oznaka</t>
  </si>
  <si>
    <t>Marka, tip, model vozila</t>
  </si>
  <si>
    <t>Vrsta</t>
  </si>
  <si>
    <t>Godina proizvodnje</t>
  </si>
  <si>
    <t>Broj šasije</t>
  </si>
  <si>
    <t>kW</t>
  </si>
  <si>
    <t>NDM</t>
  </si>
  <si>
    <t>Premija</t>
  </si>
  <si>
    <t>KŽ 128-BI</t>
  </si>
  <si>
    <t>MAN TGM 18.290,4X2 BB C-272869</t>
  </si>
  <si>
    <t>TERETNI AUTOMOBIL</t>
  </si>
  <si>
    <t>WMAN08ZZ7CY282894</t>
  </si>
  <si>
    <t>KŽ 141-AL</t>
  </si>
  <si>
    <t>MAN LE 18.280, C-143382</t>
  </si>
  <si>
    <t>WMAL90ZZ75Y154026</t>
  </si>
  <si>
    <t>KŽ 176-BF</t>
  </si>
  <si>
    <t>CITROEN C3, 1,4  HDI</t>
  </si>
  <si>
    <t>OSOBNI AUTOMOBIL</t>
  </si>
  <si>
    <t>VF7FC8HZC29022316</t>
  </si>
  <si>
    <t>4.</t>
  </si>
  <si>
    <t>KŽ 198-BK</t>
  </si>
  <si>
    <t>MITSUBISHI,  FUSO CANTER, 7C15D</t>
  </si>
  <si>
    <t>TYBFEB71GLDX07050</t>
  </si>
  <si>
    <t>5.</t>
  </si>
  <si>
    <t>KŽ 239-BL</t>
  </si>
  <si>
    <t>MAN TGM, C-285823, 18.290</t>
  </si>
  <si>
    <t>WMAN08ZZ3EY306515</t>
  </si>
  <si>
    <t>6.</t>
  </si>
  <si>
    <t>KŽ 307-L</t>
  </si>
  <si>
    <t>TOMO VINKOVIĆ, PPK-1,5</t>
  </si>
  <si>
    <t>PRIKLJUČNO VOZILO</t>
  </si>
  <si>
    <t>O62</t>
  </si>
  <si>
    <t>7.</t>
  </si>
  <si>
    <t>KŽ 341-BL</t>
  </si>
  <si>
    <t>MEGELLI MEGA, RM, M10</t>
  </si>
  <si>
    <t>ELEKTRIČNO VOZILO</t>
  </si>
  <si>
    <t>VLGRMH90FM2017087</t>
  </si>
  <si>
    <t>8.</t>
  </si>
  <si>
    <t>TRAKTOR</t>
  </si>
  <si>
    <t>9.</t>
  </si>
  <si>
    <t>KŽ 407-K</t>
  </si>
  <si>
    <t>CITROEN BERLINGO TRADI L1, 1,6 HDI</t>
  </si>
  <si>
    <t>VF77C9HXCAJ808688</t>
  </si>
  <si>
    <t>10.</t>
  </si>
  <si>
    <t>KŽ 409-K</t>
  </si>
  <si>
    <t>VF77C9HXCAJ808686</t>
  </si>
  <si>
    <t>11.</t>
  </si>
  <si>
    <t>12.</t>
  </si>
  <si>
    <t>13.</t>
  </si>
  <si>
    <t>14.</t>
  </si>
  <si>
    <t>KŽ 509-AR</t>
  </si>
  <si>
    <t>PRIMA, TT 840, S</t>
  </si>
  <si>
    <t>KŽ 515-AT</t>
  </si>
  <si>
    <t>VF7XU9HUC64152650</t>
  </si>
  <si>
    <t>16.</t>
  </si>
  <si>
    <t>KŽ 525-AT</t>
  </si>
  <si>
    <t>VF7YDDMHC11448935</t>
  </si>
  <si>
    <t>17.</t>
  </si>
  <si>
    <t>KŽ 608-AE</t>
  </si>
  <si>
    <t>MAN 18.225, LK C-128765</t>
  </si>
  <si>
    <t>WMAL87ZZZ4Y123376</t>
  </si>
  <si>
    <t>18.</t>
  </si>
  <si>
    <t>19.</t>
  </si>
  <si>
    <t>KŽ 685-AE</t>
  </si>
  <si>
    <t>MAN, 18.285, LK C-128765</t>
  </si>
  <si>
    <t>WMAL87ZZZ4Y123223</t>
  </si>
  <si>
    <t>20.</t>
  </si>
  <si>
    <t>WMAL87ZZZ4Y123358</t>
  </si>
  <si>
    <t>21.</t>
  </si>
  <si>
    <t>CITROEN BERLINGO, 1,9D</t>
  </si>
  <si>
    <t>VF7GCWJYB94248161</t>
  </si>
  <si>
    <t>22.</t>
  </si>
  <si>
    <t>KŽ 766-AP</t>
  </si>
  <si>
    <t>ZCFC50A2005657517</t>
  </si>
  <si>
    <t>24.</t>
  </si>
  <si>
    <t>RADNI STROJ</t>
  </si>
  <si>
    <t>25.</t>
  </si>
  <si>
    <t>26.</t>
  </si>
  <si>
    <t>27.</t>
  </si>
  <si>
    <t>KŽ 927-AK</t>
  </si>
  <si>
    <t>28.</t>
  </si>
  <si>
    <t>KŽ 927-BH</t>
  </si>
  <si>
    <t>ANTONIO CARRARO, TTR, 4400 HST</t>
  </si>
  <si>
    <t>29.</t>
  </si>
  <si>
    <t>KŽ 948-AP</t>
  </si>
  <si>
    <t>SCHAEFF, SKL 832</t>
  </si>
  <si>
    <t>GOLDONI, RONIN 50</t>
  </si>
  <si>
    <t>TX619631</t>
  </si>
  <si>
    <t>SVEUKUPNA PREMIJA - AUTOMOBILSKA ODGOVORNOST</t>
  </si>
  <si>
    <t>REKAPITULACIJA</t>
  </si>
  <si>
    <t>VRSTA OSIGURANJA</t>
  </si>
  <si>
    <t>-Jednogodišnja premija-</t>
  </si>
  <si>
    <t xml:space="preserve"> u kn</t>
  </si>
  <si>
    <t>1. OSIGURANJE IMOVINE</t>
  </si>
  <si>
    <t>2. OSIGURANJE OD ODGOVORNOSTI IZ DJELATNOSTI</t>
  </si>
  <si>
    <t>3. OSIGURANJE OD POSLJEDICA NESRETNOG SLUČAJA (NEZGODE)</t>
  </si>
  <si>
    <t>4. OSIGURANJE VOZILA - AUTOMOBILSKA ODGOVORNOST</t>
  </si>
  <si>
    <t>SVEUKUPNO PREMIJA U KN</t>
  </si>
  <si>
    <t>Mjesto i datum</t>
  </si>
  <si>
    <t>Pečat i potpis ovlaštene osobe ponuditelja</t>
  </si>
  <si>
    <t>učinjene štete prilikom rada vozila za odvoz otpada</t>
  </si>
  <si>
    <t>5 kom</t>
  </si>
  <si>
    <t>ZIMSKA SLUŽBA - Kooperanti</t>
  </si>
  <si>
    <t>broj kooperanata</t>
  </si>
  <si>
    <t>ZIMSKA SLUŽBA - Komunalno poduzeće d.o.o.</t>
  </si>
  <si>
    <t>103 km</t>
  </si>
  <si>
    <t>Novac u prijevozu, dostavljač - prometna nezgoda</t>
  </si>
  <si>
    <t>Doplatak za amortizaciju</t>
  </si>
  <si>
    <t xml:space="preserve">Doplatak za otkup učešća u šteti u cjelini </t>
  </si>
  <si>
    <t>učinjene štete prilikom rada sa prikla. rad. strojevima-ralice, posipači</t>
  </si>
  <si>
    <t>SVEUKUPNA GODIŠNJA PREMIJA u kn (A+B)</t>
  </si>
  <si>
    <t>Analitika Prilog 1.</t>
  </si>
  <si>
    <t>Analitika Prilog 2.</t>
  </si>
  <si>
    <t>30.</t>
  </si>
  <si>
    <t>31.</t>
  </si>
  <si>
    <t>KŽ 541-CG</t>
  </si>
  <si>
    <t>Datum isteka osiguranja</t>
  </si>
  <si>
    <t>Citroen, novi C3</t>
  </si>
  <si>
    <t>VF7SXHMRVKT719104</t>
  </si>
  <si>
    <t>VF7SXHMRVKT719100</t>
  </si>
  <si>
    <t>VF7SXHMRVKT647967</t>
  </si>
  <si>
    <t>VOLVO FE 4x2</t>
  </si>
  <si>
    <t>YV2V001A5KZ123391</t>
  </si>
  <si>
    <t>TEHNOVAR-METAL TMI 3,5 TVM</t>
  </si>
  <si>
    <t>V39T13AHBK1NB2036</t>
  </si>
  <si>
    <t>SWH4L205000H186361</t>
  </si>
  <si>
    <t>KŽ 808-CH</t>
  </si>
  <si>
    <t>Citroen Jumper, 2.0 hdi blue</t>
  </si>
  <si>
    <t>VF7YD3MGC12M09264</t>
  </si>
  <si>
    <t>RENAULT KANGOO Z.E.</t>
  </si>
  <si>
    <t>VF1FW000064803187</t>
  </si>
  <si>
    <t>32.</t>
  </si>
  <si>
    <t>prikolica TOMO VINKOVIĆ, PPK-1,5</t>
  </si>
  <si>
    <t>33.</t>
  </si>
  <si>
    <t>34.</t>
  </si>
  <si>
    <t>SVEUKUPNA PREMIJA - KASKO</t>
  </si>
  <si>
    <t>5. Osiguranje vozila - kasko osiguranje</t>
  </si>
  <si>
    <t>KŽ263-CJ</t>
  </si>
  <si>
    <t>KŽ262-CJ</t>
  </si>
  <si>
    <t>KŽ261-CJ</t>
  </si>
  <si>
    <t>5. OSIGURANJE VOZILA - KASKO OSIGURANJE</t>
  </si>
  <si>
    <t>KŽ583-CJ</t>
  </si>
  <si>
    <t>4 kom</t>
  </si>
  <si>
    <t>Građevinski objekti</t>
  </si>
  <si>
    <t>Oprema</t>
  </si>
  <si>
    <t>7 kom</t>
  </si>
  <si>
    <t>** novonabavna cijela vozila utvrđuje se prema katalogu Centra za vozila Hrvatske</t>
  </si>
  <si>
    <t>Bonus %</t>
  </si>
  <si>
    <t>Oprema Komunalnog poduzeća d.o.o.</t>
  </si>
  <si>
    <t>KŽ 796-CI</t>
  </si>
  <si>
    <t>KŽ 899-BZ</t>
  </si>
  <si>
    <t>KŽ 620-CJ</t>
  </si>
  <si>
    <t>KŽ 920-CI</t>
  </si>
  <si>
    <t>15.</t>
  </si>
  <si>
    <t>23.</t>
  </si>
  <si>
    <t>KŽ 763-CN</t>
  </si>
  <si>
    <t>VIŠERADNI STROJ</t>
  </si>
  <si>
    <t>V39C000CBF0WB4040</t>
  </si>
  <si>
    <t>MUVO, C-303908</t>
  </si>
  <si>
    <t>Citroen, C3</t>
  </si>
  <si>
    <t>Citroen Jumper, 35L4,HDI 160,C-229252</t>
  </si>
  <si>
    <t>CITROEN JUMPY, C-247401, 1,6 HDI</t>
  </si>
  <si>
    <t>Labudica, TEMARED 4021</t>
  </si>
  <si>
    <t>MAN, 18.285, LK, C-126774</t>
  </si>
  <si>
    <t>IVECO DAILY, 50C15, C-214420</t>
  </si>
  <si>
    <t>KŽ 261-CJ</t>
  </si>
  <si>
    <t>KŽ 262-CJ</t>
  </si>
  <si>
    <t>KŽ 263-CJ</t>
  </si>
  <si>
    <t>Skuter S03; C-423815, URBAN</t>
  </si>
  <si>
    <t>UCYS03100HB000017</t>
  </si>
  <si>
    <t>ELEKTRIČNI SKUTER</t>
  </si>
  <si>
    <t>KŽ 541 CG_kasko</t>
  </si>
  <si>
    <t>19040 kto</t>
  </si>
  <si>
    <t>42000 kto</t>
  </si>
  <si>
    <t>KŽ 211 CP_kasko</t>
  </si>
  <si>
    <t>KŽ 920 CI_kasko</t>
  </si>
  <si>
    <t>KŽ 796 CI_kasko</t>
  </si>
  <si>
    <t>KŽ 261 CJ_kasko</t>
  </si>
  <si>
    <t>KŽ 262 CJ_kasko</t>
  </si>
  <si>
    <t>KŽ 848 CP_kasko</t>
  </si>
  <si>
    <t>Ukupno godišnja premija za 104 radnika u kn</t>
  </si>
  <si>
    <t>KŽ 353-CL</t>
  </si>
  <si>
    <t>KŽ 520-BZ</t>
  </si>
  <si>
    <t>KŽ 899-CR</t>
  </si>
  <si>
    <t>KŽ 211-CP</t>
  </si>
  <si>
    <t>KŽ 848-CP</t>
  </si>
  <si>
    <t>SB1Z53BE20E090231</t>
  </si>
  <si>
    <t>TOYOTA COROLLA HYBRID, 2.0 HSD</t>
  </si>
  <si>
    <t>UTOVARIVAČ JCB 409 STAGE V</t>
  </si>
  <si>
    <t>JCB4AEAUAM3056565</t>
  </si>
  <si>
    <t>RENAULT D18 WIDE</t>
  </si>
  <si>
    <t>TERETNO VOZILO</t>
  </si>
  <si>
    <t>VF620J863MB009351</t>
  </si>
  <si>
    <t>Ukupan prihod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</si>
</sst>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59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30" xfId="0" applyBorder="1"/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10" fillId="5" borderId="8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5" borderId="8" xfId="0" applyFill="1" applyBorder="1" applyAlignment="1">
      <alignment vertical="center"/>
    </xf>
    <xf numFmtId="4" fontId="11" fillId="5" borderId="8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4" fontId="0" fillId="5" borderId="36" xfId="0" applyNumberFormat="1" applyFill="1" applyBorder="1" applyAlignment="1">
      <alignment vertical="center"/>
    </xf>
    <xf numFmtId="4" fontId="0" fillId="5" borderId="33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4" fontId="0" fillId="0" borderId="5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" fontId="0" fillId="0" borderId="31" xfId="0" applyNumberForma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" fontId="0" fillId="5" borderId="8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4" xfId="0" applyBorder="1"/>
    <xf numFmtId="0" fontId="0" fillId="0" borderId="74" xfId="0" applyBorder="1" applyAlignment="1">
      <alignment horizontal="center"/>
    </xf>
    <xf numFmtId="49" fontId="0" fillId="0" borderId="7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4" fontId="10" fillId="2" borderId="76" xfId="0" applyNumberFormat="1" applyFont="1" applyFill="1" applyBorder="1" applyAlignment="1">
      <alignment vertical="center"/>
    </xf>
    <xf numFmtId="4" fontId="10" fillId="2" borderId="61" xfId="0" applyNumberFormat="1" applyFont="1" applyFill="1" applyBorder="1" applyAlignment="1">
      <alignment vertical="center"/>
    </xf>
    <xf numFmtId="4" fontId="0" fillId="2" borderId="61" xfId="0" applyNumberFormat="1" applyFill="1" applyBorder="1" applyAlignment="1">
      <alignment vertical="center"/>
    </xf>
    <xf numFmtId="4" fontId="10" fillId="2" borderId="62" xfId="0" applyNumberFormat="1" applyFont="1" applyFill="1" applyBorder="1" applyAlignment="1">
      <alignment vertical="center"/>
    </xf>
    <xf numFmtId="4" fontId="1" fillId="2" borderId="75" xfId="0" applyNumberFormat="1" applyFont="1" applyFill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0" xfId="0" applyAlignment="1">
      <alignment horizontal="center" vertical="center" wrapText="1"/>
    </xf>
    <xf numFmtId="4" fontId="1" fillId="2" borderId="75" xfId="0" applyNumberFormat="1" applyFont="1" applyFill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81" xfId="0" applyFont="1" applyBorder="1" applyAlignment="1">
      <alignment vertical="center"/>
    </xf>
    <xf numFmtId="4" fontId="10" fillId="0" borderId="71" xfId="0" applyNumberFormat="1" applyFont="1" applyBorder="1" applyAlignment="1">
      <alignment vertical="center"/>
    </xf>
    <xf numFmtId="0" fontId="17" fillId="0" borderId="24" xfId="0" applyFont="1" applyBorder="1" applyAlignment="1">
      <alignment horizontal="left" vertical="center"/>
    </xf>
    <xf numFmtId="14" fontId="10" fillId="0" borderId="59" xfId="0" applyNumberFormat="1" applyFont="1" applyBorder="1"/>
    <xf numFmtId="14" fontId="10" fillId="0" borderId="40" xfId="0" applyNumberFormat="1" applyFont="1" applyBorder="1"/>
    <xf numFmtId="14" fontId="10" fillId="0" borderId="24" xfId="0" applyNumberFormat="1" applyFont="1" applyBorder="1"/>
    <xf numFmtId="14" fontId="10" fillId="0" borderId="47" xfId="0" applyNumberFormat="1" applyFont="1" applyBorder="1"/>
    <xf numFmtId="0" fontId="10" fillId="0" borderId="7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NumberFormat="1"/>
    <xf numFmtId="0" fontId="10" fillId="0" borderId="13" xfId="0" applyFont="1" applyBorder="1" applyAlignment="1">
      <alignment horizontal="left"/>
    </xf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10" fillId="0" borderId="0" xfId="0" applyFont="1"/>
    <xf numFmtId="14" fontId="10" fillId="0" borderId="31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4" fontId="10" fillId="2" borderId="7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4" fontId="6" fillId="0" borderId="1" xfId="0" applyNumberFormat="1" applyFont="1" applyBorder="1"/>
    <xf numFmtId="4" fontId="0" fillId="0" borderId="1" xfId="0" applyNumberForma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" fontId="10" fillId="2" borderId="85" xfId="0" applyNumberFormat="1" applyFont="1" applyFill="1" applyBorder="1" applyAlignment="1">
      <alignment vertical="center"/>
    </xf>
    <xf numFmtId="0" fontId="0" fillId="0" borderId="57" xfId="0" applyBorder="1" applyAlignment="1">
      <alignment horizontal="center"/>
    </xf>
    <xf numFmtId="0" fontId="9" fillId="0" borderId="65" xfId="0" applyFont="1" applyBorder="1" applyAlignment="1">
      <alignment horizontal="left"/>
    </xf>
    <xf numFmtId="0" fontId="0" fillId="0" borderId="65" xfId="0" applyBorder="1"/>
    <xf numFmtId="0" fontId="0" fillId="0" borderId="65" xfId="0" applyBorder="1" applyAlignment="1">
      <alignment horizontal="center"/>
    </xf>
    <xf numFmtId="0" fontId="0" fillId="0" borderId="65" xfId="0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8" fillId="0" borderId="25" xfId="0" applyFont="1" applyBorder="1" applyAlignment="1">
      <alignment horizontal="left" vertical="center"/>
    </xf>
    <xf numFmtId="4" fontId="10" fillId="0" borderId="30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horizontal="right" vertical="center"/>
    </xf>
    <xf numFmtId="4" fontId="17" fillId="0" borderId="8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3" fontId="17" fillId="0" borderId="13" xfId="0" applyNumberFormat="1" applyFont="1" applyBorder="1" applyAlignment="1">
      <alignment vertical="center"/>
    </xf>
    <xf numFmtId="14" fontId="10" fillId="3" borderId="33" xfId="0" applyNumberFormat="1" applyFont="1" applyFill="1" applyBorder="1" applyAlignment="1">
      <alignment horizontal="center"/>
    </xf>
    <xf numFmtId="14" fontId="10" fillId="3" borderId="47" xfId="0" applyNumberFormat="1" applyFont="1" applyFill="1" applyBorder="1"/>
    <xf numFmtId="4" fontId="0" fillId="0" borderId="14" xfId="0" applyNumberForma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textRotation="90"/>
    </xf>
    <xf numFmtId="0" fontId="9" fillId="4" borderId="67" xfId="0" applyFont="1" applyFill="1" applyBorder="1" applyAlignment="1">
      <alignment horizontal="center" vertical="center" textRotation="90"/>
    </xf>
    <xf numFmtId="0" fontId="9" fillId="4" borderId="30" xfId="0" applyFont="1" applyFill="1" applyBorder="1" applyAlignment="1">
      <alignment horizontal="center" vertical="center" textRotation="90"/>
    </xf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67" xfId="0" applyFont="1" applyFill="1" applyBorder="1" applyAlignment="1">
      <alignment horizontal="center" vertical="center" textRotation="90" wrapText="1"/>
    </xf>
    <xf numFmtId="0" fontId="6" fillId="4" borderId="65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67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8" fillId="0" borderId="63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63" xfId="0" applyNumberFormat="1" applyFont="1" applyBorder="1" applyAlignment="1">
      <alignment horizontal="center" vertical="center"/>
    </xf>
    <xf numFmtId="3" fontId="10" fillId="0" borderId="64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center"/>
    </xf>
    <xf numFmtId="49" fontId="13" fillId="3" borderId="42" xfId="0" applyNumberFormat="1" applyFont="1" applyFill="1" applyBorder="1" applyAlignment="1">
      <alignment horizontal="center"/>
    </xf>
    <xf numFmtId="49" fontId="13" fillId="3" borderId="46" xfId="0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4" fontId="6" fillId="4" borderId="51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4" fontId="9" fillId="4" borderId="24" xfId="0" applyNumberFormat="1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4" fontId="9" fillId="4" borderId="40" xfId="0" applyNumberFormat="1" applyFont="1" applyFill="1" applyBorder="1" applyAlignment="1">
      <alignment horizontal="center" vertical="center"/>
    </xf>
    <xf numFmtId="4" fontId="9" fillId="4" borderId="25" xfId="0" applyNumberFormat="1" applyFont="1" applyFill="1" applyBorder="1" applyAlignment="1">
      <alignment horizontal="center" vertical="center"/>
    </xf>
    <xf numFmtId="4" fontId="12" fillId="5" borderId="49" xfId="0" applyNumberFormat="1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4" fontId="9" fillId="4" borderId="78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workbookViewId="0">
      <selection activeCell="L17" sqref="L17"/>
    </sheetView>
  </sheetViews>
  <sheetFormatPr defaultRowHeight="15" x14ac:dyDescent="0.25"/>
  <cols>
    <col min="1" max="1" width="7.140625" style="13" customWidth="1"/>
    <col min="2" max="2" width="5.7109375" style="13" customWidth="1"/>
    <col min="3" max="3" width="60.7109375" style="9" customWidth="1"/>
    <col min="4" max="4" width="14.5703125" style="9" customWidth="1"/>
    <col min="5" max="5" width="15.7109375" style="9" customWidth="1"/>
    <col min="6" max="16384" width="9.140625" style="9"/>
  </cols>
  <sheetData>
    <row r="1" spans="1:6" ht="36.75" customHeight="1" x14ac:dyDescent="0.25">
      <c r="A1" s="155" t="s">
        <v>0</v>
      </c>
      <c r="B1" s="156"/>
      <c r="C1" s="156"/>
      <c r="D1" s="156"/>
      <c r="E1" s="157"/>
    </row>
    <row r="2" spans="1:6" ht="15.75" thickBot="1" x14ac:dyDescent="0.3">
      <c r="A2" s="158"/>
      <c r="B2" s="159"/>
      <c r="C2" s="159"/>
      <c r="D2" s="159"/>
      <c r="E2" s="160"/>
    </row>
    <row r="3" spans="1:6" ht="19.5" thickBot="1" x14ac:dyDescent="0.3">
      <c r="A3" s="166" t="s">
        <v>1</v>
      </c>
      <c r="B3" s="167"/>
      <c r="C3" s="167"/>
      <c r="D3" s="167"/>
      <c r="E3" s="168"/>
    </row>
    <row r="4" spans="1:6" ht="15.75" thickTop="1" x14ac:dyDescent="0.25">
      <c r="A4" s="172"/>
      <c r="B4" s="173"/>
      <c r="C4" s="173"/>
      <c r="D4" s="173"/>
      <c r="E4" s="174"/>
    </row>
    <row r="5" spans="1:6" x14ac:dyDescent="0.25">
      <c r="A5" s="54" t="s">
        <v>2</v>
      </c>
      <c r="B5" s="61"/>
      <c r="C5" s="26" t="s">
        <v>3</v>
      </c>
      <c r="D5" s="26" t="s">
        <v>4</v>
      </c>
      <c r="E5" s="86" t="s">
        <v>5</v>
      </c>
    </row>
    <row r="6" spans="1:6" ht="4.5" customHeight="1" x14ac:dyDescent="0.25">
      <c r="A6" s="21"/>
      <c r="E6" s="24"/>
    </row>
    <row r="7" spans="1:6" x14ac:dyDescent="0.25">
      <c r="A7" s="148" t="s">
        <v>6</v>
      </c>
      <c r="B7" s="175" t="s">
        <v>161</v>
      </c>
      <c r="C7" s="181" t="s">
        <v>193</v>
      </c>
      <c r="D7" s="184">
        <v>22156761.239999998</v>
      </c>
      <c r="E7" s="145"/>
    </row>
    <row r="8" spans="1:6" ht="18.75" customHeight="1" x14ac:dyDescent="0.25">
      <c r="A8" s="149"/>
      <c r="B8" s="176"/>
      <c r="C8" s="182"/>
      <c r="D8" s="185"/>
      <c r="E8" s="146"/>
      <c r="F8" s="151"/>
    </row>
    <row r="9" spans="1:6" ht="18.75" customHeight="1" x14ac:dyDescent="0.25">
      <c r="A9" s="149"/>
      <c r="B9" s="176"/>
      <c r="C9" s="182"/>
      <c r="D9" s="185"/>
      <c r="E9" s="146"/>
      <c r="F9" s="151"/>
    </row>
    <row r="10" spans="1:6" ht="18.75" customHeight="1" x14ac:dyDescent="0.25">
      <c r="A10" s="149"/>
      <c r="B10" s="176"/>
      <c r="C10" s="182"/>
      <c r="D10" s="185"/>
      <c r="E10" s="146"/>
      <c r="F10" s="151"/>
    </row>
    <row r="11" spans="1:6" ht="18.75" customHeight="1" x14ac:dyDescent="0.25">
      <c r="A11" s="149"/>
      <c r="B11" s="176"/>
      <c r="C11" s="182"/>
      <c r="D11" s="185"/>
      <c r="E11" s="146"/>
      <c r="F11" s="151"/>
    </row>
    <row r="12" spans="1:6" ht="18.75" customHeight="1" x14ac:dyDescent="0.25">
      <c r="A12" s="150"/>
      <c r="B12" s="176"/>
      <c r="C12" s="183"/>
      <c r="D12" s="186"/>
      <c r="E12" s="147"/>
      <c r="F12" s="151"/>
    </row>
    <row r="13" spans="1:6" ht="18.75" customHeight="1" x14ac:dyDescent="0.25">
      <c r="A13" s="40" t="s">
        <v>10</v>
      </c>
      <c r="B13" s="177"/>
      <c r="C13" s="89" t="s">
        <v>194</v>
      </c>
      <c r="D13" s="136">
        <v>2039085.14</v>
      </c>
      <c r="E13" s="53"/>
      <c r="F13" s="49"/>
    </row>
    <row r="14" spans="1:6" ht="15.75" thickBot="1" x14ac:dyDescent="0.3">
      <c r="A14" s="169" t="s">
        <v>7</v>
      </c>
      <c r="B14" s="170"/>
      <c r="C14" s="171"/>
      <c r="D14" s="171"/>
      <c r="E14" s="47"/>
    </row>
    <row r="15" spans="1:6" x14ac:dyDescent="0.25">
      <c r="A15" s="21"/>
      <c r="D15" s="33"/>
      <c r="E15" s="34"/>
    </row>
    <row r="16" spans="1:6" ht="15.75" thickBot="1" x14ac:dyDescent="0.3">
      <c r="A16" s="21"/>
      <c r="D16" s="33"/>
      <c r="E16" s="34"/>
    </row>
    <row r="17" spans="1:13" ht="19.5" thickBot="1" x14ac:dyDescent="0.3">
      <c r="A17" s="166" t="s">
        <v>8</v>
      </c>
      <c r="B17" s="167"/>
      <c r="C17" s="167"/>
      <c r="D17" s="167"/>
      <c r="E17" s="168"/>
    </row>
    <row r="18" spans="1:13" ht="15.75" thickTop="1" x14ac:dyDescent="0.25">
      <c r="A18" s="21"/>
      <c r="D18" s="33"/>
      <c r="E18" s="34"/>
    </row>
    <row r="19" spans="1:13" x14ac:dyDescent="0.25">
      <c r="A19" s="54" t="s">
        <v>2</v>
      </c>
      <c r="B19" s="61"/>
      <c r="C19" s="26" t="s">
        <v>3</v>
      </c>
      <c r="D19" s="26" t="s">
        <v>4</v>
      </c>
      <c r="E19" s="86" t="s">
        <v>5</v>
      </c>
    </row>
    <row r="20" spans="1:13" ht="4.5" customHeight="1" x14ac:dyDescent="0.25">
      <c r="A20" s="25"/>
      <c r="B20" s="62"/>
      <c r="C20" s="35"/>
      <c r="D20" s="137"/>
      <c r="E20" s="36"/>
    </row>
    <row r="21" spans="1:13" x14ac:dyDescent="0.25">
      <c r="A21" s="25" t="s">
        <v>6</v>
      </c>
      <c r="B21" s="62"/>
      <c r="C21" s="35" t="s">
        <v>9</v>
      </c>
      <c r="D21" s="138">
        <v>40000</v>
      </c>
      <c r="E21" s="29"/>
    </row>
    <row r="22" spans="1:13" x14ac:dyDescent="0.25">
      <c r="A22" s="25" t="s">
        <v>10</v>
      </c>
      <c r="B22" s="62"/>
      <c r="C22" s="35" t="s">
        <v>11</v>
      </c>
      <c r="D22" s="138">
        <v>30000</v>
      </c>
      <c r="E22" s="29"/>
    </row>
    <row r="23" spans="1:13" ht="15.75" thickBot="1" x14ac:dyDescent="0.3">
      <c r="A23" s="25" t="s">
        <v>12</v>
      </c>
      <c r="B23" s="62"/>
      <c r="C23" s="35" t="s">
        <v>156</v>
      </c>
      <c r="D23" s="138">
        <v>40000</v>
      </c>
      <c r="E23" s="29"/>
    </row>
    <row r="24" spans="1:13" ht="15.75" thickBot="1" x14ac:dyDescent="0.3">
      <c r="A24" s="163" t="s">
        <v>7</v>
      </c>
      <c r="B24" s="164"/>
      <c r="C24" s="165"/>
      <c r="D24" s="165"/>
      <c r="E24" s="55"/>
    </row>
    <row r="25" spans="1:13" x14ac:dyDescent="0.25">
      <c r="A25" s="21"/>
      <c r="E25" s="24"/>
    </row>
    <row r="26" spans="1:13" ht="15.75" thickBot="1" x14ac:dyDescent="0.3">
      <c r="A26" s="21"/>
      <c r="E26" s="24"/>
      <c r="H26" s="9" t="s">
        <v>38</v>
      </c>
    </row>
    <row r="27" spans="1:13" ht="19.5" thickBot="1" x14ac:dyDescent="0.3">
      <c r="A27" s="166" t="s">
        <v>13</v>
      </c>
      <c r="B27" s="167"/>
      <c r="C27" s="167"/>
      <c r="D27" s="167"/>
      <c r="E27" s="168"/>
    </row>
    <row r="28" spans="1:13" ht="15.75" thickTop="1" x14ac:dyDescent="0.25">
      <c r="A28" s="21"/>
      <c r="D28" s="33"/>
      <c r="E28" s="34"/>
    </row>
    <row r="29" spans="1:13" x14ac:dyDescent="0.25">
      <c r="A29" s="54" t="s">
        <v>2</v>
      </c>
      <c r="B29" s="61"/>
      <c r="C29" s="26" t="s">
        <v>3</v>
      </c>
      <c r="D29" s="26" t="s">
        <v>4</v>
      </c>
      <c r="E29" s="86" t="s">
        <v>5</v>
      </c>
    </row>
    <row r="30" spans="1:13" ht="6" customHeight="1" x14ac:dyDescent="0.25">
      <c r="A30" s="25"/>
      <c r="B30" s="62"/>
      <c r="C30" s="35"/>
      <c r="D30" s="35"/>
      <c r="E30" s="36"/>
    </row>
    <row r="31" spans="1:13" ht="19.5" customHeight="1" x14ac:dyDescent="0.25">
      <c r="A31" s="25" t="s">
        <v>6</v>
      </c>
      <c r="B31" s="178" t="s">
        <v>162</v>
      </c>
      <c r="C31" s="35" t="s">
        <v>198</v>
      </c>
      <c r="D31" s="138">
        <v>2248019.98</v>
      </c>
      <c r="E31" s="29"/>
      <c r="F31" s="152"/>
      <c r="G31" s="153"/>
      <c r="H31" s="153"/>
      <c r="I31" s="153"/>
      <c r="J31" s="153"/>
      <c r="K31" s="153"/>
      <c r="L31" s="153"/>
      <c r="M31" s="153"/>
    </row>
    <row r="32" spans="1:13" x14ac:dyDescent="0.25">
      <c r="A32" s="25"/>
      <c r="B32" s="179"/>
      <c r="C32" s="30" t="s">
        <v>157</v>
      </c>
      <c r="D32" s="48"/>
      <c r="E32" s="29"/>
      <c r="J32" s="9" t="s">
        <v>14</v>
      </c>
    </row>
    <row r="33" spans="1:5" ht="15.75" thickBot="1" x14ac:dyDescent="0.3">
      <c r="A33" s="51"/>
      <c r="B33" s="180"/>
      <c r="C33" s="45" t="s">
        <v>158</v>
      </c>
      <c r="D33" s="56"/>
      <c r="E33" s="37"/>
    </row>
    <row r="34" spans="1:5" ht="15.75" thickBot="1" x14ac:dyDescent="0.3">
      <c r="A34" s="163" t="s">
        <v>7</v>
      </c>
      <c r="B34" s="164"/>
      <c r="C34" s="165"/>
      <c r="D34" s="165"/>
      <c r="E34" s="57"/>
    </row>
    <row r="35" spans="1:5" ht="4.5" customHeight="1" thickBot="1" x14ac:dyDescent="0.3">
      <c r="A35" s="58"/>
      <c r="B35" s="59"/>
      <c r="C35" s="59"/>
      <c r="D35" s="59"/>
      <c r="E35" s="60"/>
    </row>
    <row r="36" spans="1:5" ht="23.25" customHeight="1" thickBot="1" x14ac:dyDescent="0.3">
      <c r="A36" s="161" t="s">
        <v>15</v>
      </c>
      <c r="B36" s="162"/>
      <c r="C36" s="162"/>
      <c r="D36" s="162"/>
      <c r="E36" s="55"/>
    </row>
    <row r="38" spans="1:5" x14ac:dyDescent="0.25">
      <c r="A38" s="154" t="s">
        <v>16</v>
      </c>
      <c r="B38" s="154"/>
      <c r="C38" s="154"/>
      <c r="D38" s="154"/>
      <c r="E38" s="154"/>
    </row>
  </sheetData>
  <mergeCells count="18">
    <mergeCell ref="A1:E2"/>
    <mergeCell ref="A36:D36"/>
    <mergeCell ref="A24:D24"/>
    <mergeCell ref="A17:E17"/>
    <mergeCell ref="A3:E3"/>
    <mergeCell ref="A14:D14"/>
    <mergeCell ref="A27:E27"/>
    <mergeCell ref="A34:D34"/>
    <mergeCell ref="A4:E4"/>
    <mergeCell ref="B7:B13"/>
    <mergeCell ref="B31:B33"/>
    <mergeCell ref="C7:C12"/>
    <mergeCell ref="D7:D12"/>
    <mergeCell ref="E7:E12"/>
    <mergeCell ref="A7:A12"/>
    <mergeCell ref="F8:F12"/>
    <mergeCell ref="F31:M31"/>
    <mergeCell ref="A38:E3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fitToHeight="0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topLeftCell="A22" zoomScaleNormal="100" workbookViewId="0">
      <selection activeCell="J38" sqref="J38"/>
    </sheetView>
  </sheetViews>
  <sheetFormatPr defaultRowHeight="15" x14ac:dyDescent="0.25"/>
  <cols>
    <col min="1" max="1" width="9.140625" style="13" customWidth="1"/>
    <col min="2" max="2" width="59.85546875" style="9" customWidth="1"/>
    <col min="3" max="3" width="13" style="9" customWidth="1"/>
    <col min="4" max="4" width="16.140625" style="9" customWidth="1"/>
    <col min="5" max="16384" width="9.140625" style="9"/>
  </cols>
  <sheetData>
    <row r="1" spans="1:5" ht="25.5" customHeight="1" thickBot="1" x14ac:dyDescent="0.3">
      <c r="A1" s="155" t="s">
        <v>17</v>
      </c>
      <c r="B1" s="156"/>
      <c r="C1" s="156"/>
      <c r="D1" s="157"/>
    </row>
    <row r="2" spans="1:5" ht="19.5" thickBot="1" x14ac:dyDescent="0.3">
      <c r="A2" s="166" t="s">
        <v>18</v>
      </c>
      <c r="B2" s="167"/>
      <c r="C2" s="167"/>
      <c r="D2" s="168"/>
    </row>
    <row r="3" spans="1:5" ht="12" customHeight="1" thickTop="1" x14ac:dyDescent="0.25">
      <c r="A3" s="21"/>
      <c r="D3" s="24"/>
    </row>
    <row r="4" spans="1:5" x14ac:dyDescent="0.25">
      <c r="A4" s="25" t="s">
        <v>2</v>
      </c>
      <c r="B4" s="26" t="s">
        <v>3</v>
      </c>
      <c r="C4" s="26"/>
      <c r="D4" s="86" t="s">
        <v>5</v>
      </c>
    </row>
    <row r="5" spans="1:5" ht="6.75" customHeight="1" x14ac:dyDescent="0.25">
      <c r="A5" s="21"/>
      <c r="D5" s="24"/>
    </row>
    <row r="6" spans="1:5" ht="15.75" customHeight="1" x14ac:dyDescent="0.25">
      <c r="A6" s="148" t="s">
        <v>6</v>
      </c>
      <c r="B6" s="52" t="s">
        <v>19</v>
      </c>
      <c r="C6" s="50"/>
      <c r="D6" s="88"/>
    </row>
    <row r="7" spans="1:5" ht="15.75" customHeight="1" x14ac:dyDescent="0.25">
      <c r="A7" s="149"/>
      <c r="B7" s="27" t="s">
        <v>20</v>
      </c>
      <c r="C7" s="90">
        <v>200000</v>
      </c>
      <c r="D7" s="29"/>
    </row>
    <row r="8" spans="1:5" ht="15.75" customHeight="1" x14ac:dyDescent="0.25">
      <c r="A8" s="149"/>
      <c r="B8" s="30" t="s">
        <v>21</v>
      </c>
      <c r="C8" s="90">
        <v>800000</v>
      </c>
      <c r="D8" s="29"/>
    </row>
    <row r="9" spans="1:5" x14ac:dyDescent="0.25">
      <c r="A9" s="149"/>
      <c r="B9" s="30" t="s">
        <v>22</v>
      </c>
      <c r="C9" s="187" t="s">
        <v>23</v>
      </c>
      <c r="D9" s="188"/>
    </row>
    <row r="10" spans="1:5" x14ac:dyDescent="0.25">
      <c r="A10" s="149"/>
      <c r="B10" s="30" t="s">
        <v>243</v>
      </c>
      <c r="C10" s="90">
        <v>21629687.629999999</v>
      </c>
      <c r="D10" s="29"/>
    </row>
    <row r="11" spans="1:5" ht="15.75" customHeight="1" x14ac:dyDescent="0.25">
      <c r="A11" s="149"/>
      <c r="B11" s="30" t="s">
        <v>24</v>
      </c>
      <c r="C11" s="28" t="s">
        <v>14</v>
      </c>
      <c r="D11" s="29"/>
    </row>
    <row r="12" spans="1:5" ht="15.75" customHeight="1" x14ac:dyDescent="0.25">
      <c r="A12" s="149"/>
      <c r="B12" s="100" t="s">
        <v>150</v>
      </c>
      <c r="C12" s="139" t="s">
        <v>195</v>
      </c>
      <c r="D12" s="91"/>
      <c r="E12" s="206"/>
    </row>
    <row r="13" spans="1:5" ht="15.75" customHeight="1" x14ac:dyDescent="0.25">
      <c r="A13" s="149"/>
      <c r="B13" s="100" t="s">
        <v>25</v>
      </c>
      <c r="C13" s="139" t="s">
        <v>30</v>
      </c>
      <c r="D13" s="91"/>
      <c r="E13" s="206"/>
    </row>
    <row r="14" spans="1:5" x14ac:dyDescent="0.25">
      <c r="A14" s="149"/>
      <c r="B14" s="100" t="s">
        <v>27</v>
      </c>
      <c r="C14" s="139" t="s">
        <v>26</v>
      </c>
      <c r="D14" s="91"/>
      <c r="E14" s="206"/>
    </row>
    <row r="15" spans="1:5" ht="15.75" thickBot="1" x14ac:dyDescent="0.3">
      <c r="A15" s="214"/>
      <c r="B15" s="101" t="s">
        <v>28</v>
      </c>
      <c r="C15" s="140" t="s">
        <v>26</v>
      </c>
      <c r="D15" s="102"/>
      <c r="E15" s="206"/>
    </row>
    <row r="16" spans="1:5" ht="15.75" thickTop="1" x14ac:dyDescent="0.25">
      <c r="A16" s="149" t="s">
        <v>10</v>
      </c>
      <c r="B16" s="192" t="s">
        <v>154</v>
      </c>
      <c r="C16" s="193"/>
      <c r="D16" s="194"/>
      <c r="E16" s="206"/>
    </row>
    <row r="17" spans="1:7" ht="15.75" customHeight="1" x14ac:dyDescent="0.25">
      <c r="A17" s="149"/>
      <c r="B17" s="100" t="s">
        <v>29</v>
      </c>
      <c r="C17" s="139" t="s">
        <v>151</v>
      </c>
      <c r="D17" s="91"/>
      <c r="E17" s="206"/>
    </row>
    <row r="18" spans="1:7" x14ac:dyDescent="0.25">
      <c r="A18" s="149"/>
      <c r="B18" s="100" t="s">
        <v>31</v>
      </c>
      <c r="C18" s="139" t="s">
        <v>151</v>
      </c>
      <c r="D18" s="91"/>
      <c r="E18" s="206"/>
    </row>
    <row r="19" spans="1:7" x14ac:dyDescent="0.25">
      <c r="A19" s="149"/>
      <c r="B19" s="211" t="s">
        <v>152</v>
      </c>
      <c r="C19" s="212"/>
      <c r="D19" s="213"/>
      <c r="E19" s="206"/>
    </row>
    <row r="20" spans="1:7" x14ac:dyDescent="0.25">
      <c r="A20" s="149"/>
      <c r="B20" s="103" t="s">
        <v>153</v>
      </c>
      <c r="C20" s="141" t="s">
        <v>192</v>
      </c>
      <c r="D20" s="135"/>
      <c r="E20" s="206"/>
    </row>
    <row r="21" spans="1:7" x14ac:dyDescent="0.25">
      <c r="A21" s="149"/>
      <c r="B21" s="100" t="s">
        <v>29</v>
      </c>
      <c r="C21" s="139" t="s">
        <v>32</v>
      </c>
      <c r="D21" s="91"/>
      <c r="E21" s="206"/>
    </row>
    <row r="22" spans="1:7" x14ac:dyDescent="0.25">
      <c r="A22" s="149"/>
      <c r="B22" s="100" t="s">
        <v>159</v>
      </c>
      <c r="C22" s="139" t="s">
        <v>30</v>
      </c>
      <c r="D22" s="91"/>
      <c r="E22" s="206"/>
    </row>
    <row r="23" spans="1:7" ht="15.75" thickBot="1" x14ac:dyDescent="0.3">
      <c r="A23" s="199"/>
      <c r="B23" s="100" t="s">
        <v>33</v>
      </c>
      <c r="C23" s="139" t="s">
        <v>155</v>
      </c>
      <c r="D23" s="91"/>
      <c r="E23" s="206"/>
    </row>
    <row r="24" spans="1:7" ht="15.75" thickBot="1" x14ac:dyDescent="0.3">
      <c r="A24" s="163" t="s">
        <v>7</v>
      </c>
      <c r="B24" s="165"/>
      <c r="C24" s="165"/>
      <c r="D24" s="31"/>
    </row>
    <row r="25" spans="1:7" ht="12" customHeight="1" thickBot="1" x14ac:dyDescent="0.3">
      <c r="A25" s="21"/>
      <c r="B25" s="13"/>
      <c r="C25" s="13"/>
      <c r="D25" s="32"/>
    </row>
    <row r="26" spans="1:7" ht="19.5" thickBot="1" x14ac:dyDescent="0.3">
      <c r="A26" s="166" t="s">
        <v>34</v>
      </c>
      <c r="B26" s="167"/>
      <c r="C26" s="167"/>
      <c r="D26" s="168"/>
    </row>
    <row r="27" spans="1:7" ht="12.75" customHeight="1" thickTop="1" x14ac:dyDescent="0.25">
      <c r="A27" s="21"/>
      <c r="C27" s="33"/>
      <c r="D27" s="34"/>
    </row>
    <row r="28" spans="1:7" x14ac:dyDescent="0.25">
      <c r="A28" s="25" t="s">
        <v>2</v>
      </c>
      <c r="B28" s="26" t="s">
        <v>3</v>
      </c>
      <c r="C28" s="26"/>
      <c r="D28" s="86" t="s">
        <v>5</v>
      </c>
    </row>
    <row r="29" spans="1:7" x14ac:dyDescent="0.25">
      <c r="A29" s="148" t="s">
        <v>10</v>
      </c>
      <c r="B29" s="35" t="s">
        <v>35</v>
      </c>
      <c r="C29" s="63"/>
      <c r="D29" s="64"/>
    </row>
    <row r="30" spans="1:7" x14ac:dyDescent="0.25">
      <c r="A30" s="149"/>
      <c r="B30" s="30" t="s">
        <v>20</v>
      </c>
      <c r="C30" s="90">
        <v>120000</v>
      </c>
      <c r="D30" s="91"/>
    </row>
    <row r="31" spans="1:7" x14ac:dyDescent="0.25">
      <c r="A31" s="149"/>
      <c r="B31" s="30" t="s">
        <v>21</v>
      </c>
      <c r="C31" s="90">
        <v>480000</v>
      </c>
      <c r="D31" s="91"/>
      <c r="G31" s="9" t="s">
        <v>14</v>
      </c>
    </row>
    <row r="32" spans="1:7" x14ac:dyDescent="0.25">
      <c r="A32" s="149"/>
      <c r="B32" s="30" t="s">
        <v>22</v>
      </c>
      <c r="C32" s="204" t="s">
        <v>23</v>
      </c>
      <c r="D32" s="205"/>
    </row>
    <row r="33" spans="1:12" x14ac:dyDescent="0.25">
      <c r="A33" s="149"/>
      <c r="B33" s="30" t="s">
        <v>36</v>
      </c>
      <c r="C33" s="142">
        <v>104</v>
      </c>
      <c r="D33" s="92"/>
    </row>
    <row r="34" spans="1:12" ht="15.75" thickBot="1" x14ac:dyDescent="0.3">
      <c r="A34" s="199"/>
      <c r="B34" s="30" t="s">
        <v>37</v>
      </c>
      <c r="C34" s="93">
        <v>6292478.1699999999</v>
      </c>
      <c r="D34" s="92"/>
      <c r="L34" s="9" t="s">
        <v>38</v>
      </c>
    </row>
    <row r="35" spans="1:12" ht="15.75" thickBot="1" x14ac:dyDescent="0.3">
      <c r="A35" s="163" t="s">
        <v>7</v>
      </c>
      <c r="B35" s="165"/>
      <c r="C35" s="165"/>
      <c r="D35" s="38"/>
    </row>
    <row r="36" spans="1:12" ht="3.75" customHeight="1" thickBot="1" x14ac:dyDescent="0.3">
      <c r="A36" s="21"/>
      <c r="D36" s="24"/>
    </row>
    <row r="37" spans="1:12" ht="23.25" customHeight="1" thickBot="1" x14ac:dyDescent="0.3">
      <c r="A37" s="161" t="s">
        <v>160</v>
      </c>
      <c r="B37" s="162"/>
      <c r="C37" s="162"/>
      <c r="D37" s="39"/>
    </row>
    <row r="38" spans="1:12" ht="12.75" customHeight="1" thickBot="1" x14ac:dyDescent="0.3"/>
    <row r="39" spans="1:12" ht="29.25" customHeight="1" x14ac:dyDescent="0.25">
      <c r="A39" s="195" t="s">
        <v>39</v>
      </c>
      <c r="B39" s="196"/>
      <c r="C39" s="196"/>
      <c r="D39" s="197"/>
    </row>
    <row r="40" spans="1:12" x14ac:dyDescent="0.25">
      <c r="A40" s="40" t="s">
        <v>2</v>
      </c>
      <c r="B40" s="41" t="s">
        <v>3</v>
      </c>
      <c r="C40" s="42" t="s">
        <v>40</v>
      </c>
      <c r="D40" s="87" t="s">
        <v>5</v>
      </c>
    </row>
    <row r="41" spans="1:12" ht="6.75" customHeight="1" x14ac:dyDescent="0.25">
      <c r="A41" s="21"/>
      <c r="D41" s="24"/>
    </row>
    <row r="42" spans="1:12" ht="15.75" customHeight="1" x14ac:dyDescent="0.25">
      <c r="A42" s="198" t="s">
        <v>6</v>
      </c>
      <c r="B42" s="22" t="s">
        <v>41</v>
      </c>
      <c r="C42" s="200">
        <v>104</v>
      </c>
      <c r="D42" s="201"/>
    </row>
    <row r="43" spans="1:12" ht="15.75" x14ac:dyDescent="0.25">
      <c r="A43" s="149"/>
      <c r="B43" s="23" t="s">
        <v>36</v>
      </c>
      <c r="C43" s="202"/>
      <c r="D43" s="203"/>
    </row>
    <row r="44" spans="1:12" ht="15.75" x14ac:dyDescent="0.25">
      <c r="A44" s="149"/>
      <c r="B44" s="43" t="s">
        <v>42</v>
      </c>
      <c r="C44" s="207" t="s">
        <v>43</v>
      </c>
      <c r="D44" s="208"/>
    </row>
    <row r="45" spans="1:12" ht="15.75" customHeight="1" x14ac:dyDescent="0.25">
      <c r="A45" s="149"/>
      <c r="B45" s="30" t="s">
        <v>44</v>
      </c>
      <c r="C45" s="90">
        <v>40000</v>
      </c>
      <c r="D45" s="91"/>
      <c r="F45" s="44"/>
    </row>
    <row r="46" spans="1:12" ht="15.75" customHeight="1" x14ac:dyDescent="0.25">
      <c r="A46" s="149"/>
      <c r="B46" s="30" t="s">
        <v>45</v>
      </c>
      <c r="C46" s="90">
        <v>20000</v>
      </c>
      <c r="D46" s="91"/>
    </row>
    <row r="47" spans="1:12" ht="15.75" thickBot="1" x14ac:dyDescent="0.3">
      <c r="A47" s="199"/>
      <c r="B47" s="45" t="s">
        <v>46</v>
      </c>
      <c r="C47" s="93">
        <v>80000</v>
      </c>
      <c r="D47" s="92"/>
    </row>
    <row r="48" spans="1:12" ht="15.75" thickBot="1" x14ac:dyDescent="0.3">
      <c r="A48" s="209" t="s">
        <v>47</v>
      </c>
      <c r="B48" s="210"/>
      <c r="C48" s="210"/>
      <c r="D48" s="46"/>
    </row>
    <row r="49" spans="1:4" ht="20.25" customHeight="1" thickTop="1" thickBot="1" x14ac:dyDescent="0.3">
      <c r="A49" s="189" t="s">
        <v>230</v>
      </c>
      <c r="B49" s="190"/>
      <c r="C49" s="191"/>
      <c r="D49" s="47"/>
    </row>
  </sheetData>
  <mergeCells count="20">
    <mergeCell ref="E12:E23"/>
    <mergeCell ref="C44:D44"/>
    <mergeCell ref="A48:C48"/>
    <mergeCell ref="B19:D19"/>
    <mergeCell ref="A6:A15"/>
    <mergeCell ref="A16:A23"/>
    <mergeCell ref="A1:D1"/>
    <mergeCell ref="A2:D2"/>
    <mergeCell ref="C9:D9"/>
    <mergeCell ref="A49:C49"/>
    <mergeCell ref="B16:D16"/>
    <mergeCell ref="A37:C37"/>
    <mergeCell ref="A39:D39"/>
    <mergeCell ref="A42:A47"/>
    <mergeCell ref="C42:D43"/>
    <mergeCell ref="A24:C24"/>
    <mergeCell ref="A26:D26"/>
    <mergeCell ref="A29:A34"/>
    <mergeCell ref="C32:D32"/>
    <mergeCell ref="A35:C35"/>
  </mergeCells>
  <printOptions horizontalCentered="1"/>
  <pageMargins left="0.11811023622047245" right="0.11811023622047245" top="0.35433070866141736" bottom="0.35433070866141736" header="0.31496062992125984" footer="0.31496062992125984"/>
  <pageSetup paperSize="9" firstPageNumber="2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7075-577A-4AB6-AE2F-E05DB891C609}">
  <sheetPr>
    <pageSetUpPr fitToPage="1"/>
  </sheetPr>
  <dimension ref="A1:N45"/>
  <sheetViews>
    <sheetView topLeftCell="A16" workbookViewId="0">
      <selection activeCell="F46" sqref="F46"/>
    </sheetView>
  </sheetViews>
  <sheetFormatPr defaultRowHeight="15" x14ac:dyDescent="0.25"/>
  <cols>
    <col min="1" max="1" width="5.5703125" customWidth="1"/>
    <col min="2" max="2" width="10.28515625" style="7" bestFit="1" customWidth="1"/>
    <col min="3" max="3" width="36.7109375" bestFit="1" customWidth="1"/>
    <col min="4" max="4" width="19.5703125" bestFit="1" customWidth="1"/>
    <col min="5" max="5" width="10" customWidth="1"/>
    <col min="6" max="6" width="23.28515625" customWidth="1"/>
    <col min="7" max="7" width="5.5703125" style="65" customWidth="1"/>
    <col min="8" max="8" width="6.7109375" style="65" customWidth="1"/>
    <col min="9" max="9" width="6.7109375" style="94" customWidth="1"/>
    <col min="10" max="10" width="14.28515625" customWidth="1"/>
    <col min="11" max="11" width="21.28515625" customWidth="1"/>
  </cols>
  <sheetData>
    <row r="1" spans="1:11" ht="25.5" customHeight="1" thickBot="1" x14ac:dyDescent="0.3">
      <c r="A1" s="215" t="s">
        <v>48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0.75" customHeight="1" thickBot="1" x14ac:dyDescent="0.3">
      <c r="A2" s="5"/>
      <c r="B2" s="70"/>
      <c r="C2" s="71"/>
      <c r="D2" s="71"/>
      <c r="E2" s="72"/>
      <c r="F2" s="71"/>
      <c r="G2" s="72"/>
      <c r="H2" s="72"/>
      <c r="I2" s="72"/>
      <c r="J2" s="73"/>
      <c r="K2" s="66"/>
    </row>
    <row r="3" spans="1:11" s="13" customFormat="1" ht="30.75" customHeight="1" thickBot="1" x14ac:dyDescent="0.3">
      <c r="A3" s="17" t="s">
        <v>49</v>
      </c>
      <c r="B3" s="20" t="s">
        <v>50</v>
      </c>
      <c r="C3" s="18" t="s">
        <v>51</v>
      </c>
      <c r="D3" s="18" t="s">
        <v>52</v>
      </c>
      <c r="E3" s="19" t="s">
        <v>53</v>
      </c>
      <c r="F3" s="18" t="s">
        <v>54</v>
      </c>
      <c r="G3" s="18" t="s">
        <v>55</v>
      </c>
      <c r="H3" s="95" t="s">
        <v>56</v>
      </c>
      <c r="I3" s="98" t="s">
        <v>197</v>
      </c>
      <c r="J3" s="99" t="s">
        <v>166</v>
      </c>
      <c r="K3" s="85" t="s">
        <v>57</v>
      </c>
    </row>
    <row r="4" spans="1:11" ht="15.75" thickTop="1" x14ac:dyDescent="0.25">
      <c r="A4" s="2" t="s">
        <v>6</v>
      </c>
      <c r="B4" s="108" t="s">
        <v>58</v>
      </c>
      <c r="C4" s="67" t="s">
        <v>59</v>
      </c>
      <c r="D4" s="67" t="s">
        <v>60</v>
      </c>
      <c r="E4" s="68">
        <v>2012</v>
      </c>
      <c r="F4" s="69" t="s">
        <v>61</v>
      </c>
      <c r="G4" s="68">
        <v>213</v>
      </c>
      <c r="H4" s="96">
        <v>17000</v>
      </c>
      <c r="I4" s="6">
        <v>50</v>
      </c>
      <c r="J4" s="104">
        <v>44760</v>
      </c>
      <c r="K4" s="74"/>
    </row>
    <row r="5" spans="1:11" ht="14.45" customHeight="1" x14ac:dyDescent="0.25">
      <c r="A5" s="2" t="s">
        <v>10</v>
      </c>
      <c r="B5" s="109" t="s">
        <v>62</v>
      </c>
      <c r="C5" s="3" t="s">
        <v>63</v>
      </c>
      <c r="D5" s="3" t="s">
        <v>60</v>
      </c>
      <c r="E5" s="1">
        <v>2005</v>
      </c>
      <c r="F5" s="14" t="s">
        <v>64</v>
      </c>
      <c r="G5" s="1">
        <v>206</v>
      </c>
      <c r="H5" s="97">
        <v>18000</v>
      </c>
      <c r="I5" s="1">
        <v>50</v>
      </c>
      <c r="J5" s="105">
        <v>44853</v>
      </c>
      <c r="K5" s="75"/>
    </row>
    <row r="6" spans="1:11" ht="14.45" customHeight="1" x14ac:dyDescent="0.25">
      <c r="A6" s="2" t="s">
        <v>12</v>
      </c>
      <c r="B6" s="109" t="s">
        <v>65</v>
      </c>
      <c r="C6" s="3" t="s">
        <v>66</v>
      </c>
      <c r="D6" s="3" t="s">
        <v>67</v>
      </c>
      <c r="E6" s="1">
        <v>2008</v>
      </c>
      <c r="F6" s="14" t="s">
        <v>68</v>
      </c>
      <c r="G6" s="1">
        <v>50</v>
      </c>
      <c r="H6" s="97">
        <v>1515</v>
      </c>
      <c r="I6" s="1">
        <v>50</v>
      </c>
      <c r="J6" s="105">
        <v>44732</v>
      </c>
      <c r="K6" s="76"/>
    </row>
    <row r="7" spans="1:11" ht="14.45" customHeight="1" x14ac:dyDescent="0.25">
      <c r="A7" s="2" t="s">
        <v>69</v>
      </c>
      <c r="B7" s="109" t="s">
        <v>70</v>
      </c>
      <c r="C7" s="3" t="s">
        <v>71</v>
      </c>
      <c r="D7" s="3" t="s">
        <v>60</v>
      </c>
      <c r="E7" s="1">
        <v>2013</v>
      </c>
      <c r="F7" s="14" t="s">
        <v>72</v>
      </c>
      <c r="G7" s="1">
        <v>110</v>
      </c>
      <c r="H7" s="97">
        <v>7200</v>
      </c>
      <c r="I7" s="1">
        <v>50</v>
      </c>
      <c r="J7" s="105">
        <v>44740</v>
      </c>
      <c r="K7" s="76"/>
    </row>
    <row r="8" spans="1:11" x14ac:dyDescent="0.25">
      <c r="A8" s="2" t="s">
        <v>73</v>
      </c>
      <c r="B8" s="109" t="s">
        <v>74</v>
      </c>
      <c r="C8" s="3" t="s">
        <v>75</v>
      </c>
      <c r="D8" s="3" t="s">
        <v>60</v>
      </c>
      <c r="E8" s="1">
        <v>2013</v>
      </c>
      <c r="F8" s="15" t="s">
        <v>76</v>
      </c>
      <c r="G8" s="1">
        <v>213</v>
      </c>
      <c r="H8" s="97">
        <v>17000</v>
      </c>
      <c r="I8" s="1">
        <v>50</v>
      </c>
      <c r="J8" s="105">
        <v>44893</v>
      </c>
      <c r="K8" s="75"/>
    </row>
    <row r="9" spans="1:11" ht="14.45" customHeight="1" x14ac:dyDescent="0.25">
      <c r="A9" s="2" t="s">
        <v>77</v>
      </c>
      <c r="B9" s="109" t="s">
        <v>189</v>
      </c>
      <c r="C9" s="3" t="s">
        <v>209</v>
      </c>
      <c r="D9" s="3" t="s">
        <v>67</v>
      </c>
      <c r="E9" s="1">
        <v>2019</v>
      </c>
      <c r="F9" s="14" t="s">
        <v>168</v>
      </c>
      <c r="G9" s="1">
        <v>61</v>
      </c>
      <c r="H9" s="97">
        <v>1510</v>
      </c>
      <c r="I9" s="1">
        <v>15</v>
      </c>
      <c r="J9" s="105">
        <v>44989</v>
      </c>
      <c r="K9" s="75"/>
    </row>
    <row r="10" spans="1:11" ht="14.45" customHeight="1" x14ac:dyDescent="0.25">
      <c r="A10" s="2" t="s">
        <v>82</v>
      </c>
      <c r="B10" s="109" t="s">
        <v>188</v>
      </c>
      <c r="C10" s="3" t="s">
        <v>209</v>
      </c>
      <c r="D10" s="3" t="s">
        <v>67</v>
      </c>
      <c r="E10" s="1">
        <v>2019</v>
      </c>
      <c r="F10" s="14" t="s">
        <v>169</v>
      </c>
      <c r="G10" s="1">
        <v>61</v>
      </c>
      <c r="H10" s="97">
        <v>1510</v>
      </c>
      <c r="I10" s="1">
        <v>15</v>
      </c>
      <c r="J10" s="105">
        <v>44989</v>
      </c>
      <c r="K10" s="75"/>
    </row>
    <row r="11" spans="1:11" ht="14.45" customHeight="1" x14ac:dyDescent="0.25">
      <c r="A11" s="2" t="s">
        <v>87</v>
      </c>
      <c r="B11" s="109" t="s">
        <v>187</v>
      </c>
      <c r="C11" s="3" t="s">
        <v>209</v>
      </c>
      <c r="D11" s="3" t="s">
        <v>67</v>
      </c>
      <c r="E11" s="1">
        <v>2019</v>
      </c>
      <c r="F11" s="14" t="s">
        <v>170</v>
      </c>
      <c r="G11" s="1">
        <v>61</v>
      </c>
      <c r="H11" s="97">
        <v>1510</v>
      </c>
      <c r="I11" s="1">
        <v>15</v>
      </c>
      <c r="J11" s="105">
        <v>44989</v>
      </c>
      <c r="K11" s="75"/>
    </row>
    <row r="12" spans="1:11" x14ac:dyDescent="0.25">
      <c r="A12" s="2" t="s">
        <v>89</v>
      </c>
      <c r="B12" s="109" t="s">
        <v>78</v>
      </c>
      <c r="C12" s="3" t="s">
        <v>79</v>
      </c>
      <c r="D12" s="3" t="s">
        <v>80</v>
      </c>
      <c r="E12" s="1">
        <v>1994</v>
      </c>
      <c r="F12" s="14" t="s">
        <v>81</v>
      </c>
      <c r="G12" s="1"/>
      <c r="H12" s="97">
        <v>1966</v>
      </c>
      <c r="I12" s="1">
        <v>50</v>
      </c>
      <c r="J12" s="105">
        <v>44955</v>
      </c>
      <c r="K12" s="76"/>
    </row>
    <row r="13" spans="1:11" ht="14.45" customHeight="1" x14ac:dyDescent="0.25">
      <c r="A13" s="2" t="s">
        <v>93</v>
      </c>
      <c r="B13" s="109" t="s">
        <v>83</v>
      </c>
      <c r="C13" s="3" t="s">
        <v>84</v>
      </c>
      <c r="D13" s="3" t="s">
        <v>85</v>
      </c>
      <c r="E13" s="1">
        <v>2013</v>
      </c>
      <c r="F13" s="14" t="s">
        <v>86</v>
      </c>
      <c r="G13" s="1">
        <v>10</v>
      </c>
      <c r="H13" s="97">
        <v>1640</v>
      </c>
      <c r="I13" s="1">
        <v>40</v>
      </c>
      <c r="J13" s="105">
        <v>44867</v>
      </c>
      <c r="K13" s="76"/>
    </row>
    <row r="14" spans="1:11" ht="14.45" customHeight="1" x14ac:dyDescent="0.25">
      <c r="A14" s="2" t="s">
        <v>96</v>
      </c>
      <c r="B14" s="109" t="s">
        <v>90</v>
      </c>
      <c r="C14" s="3" t="s">
        <v>91</v>
      </c>
      <c r="D14" s="3" t="s">
        <v>60</v>
      </c>
      <c r="E14" s="1">
        <v>2010</v>
      </c>
      <c r="F14" s="14" t="s">
        <v>92</v>
      </c>
      <c r="G14" s="1">
        <v>66</v>
      </c>
      <c r="H14" s="97">
        <v>2185</v>
      </c>
      <c r="I14" s="1">
        <v>50</v>
      </c>
      <c r="J14" s="105">
        <v>44902</v>
      </c>
      <c r="K14" s="75"/>
    </row>
    <row r="15" spans="1:11" ht="14.45" customHeight="1" x14ac:dyDescent="0.25">
      <c r="A15" s="2" t="s">
        <v>97</v>
      </c>
      <c r="B15" s="109" t="s">
        <v>94</v>
      </c>
      <c r="C15" s="3" t="s">
        <v>91</v>
      </c>
      <c r="D15" s="3" t="s">
        <v>60</v>
      </c>
      <c r="E15" s="1">
        <v>2010</v>
      </c>
      <c r="F15" s="14" t="s">
        <v>95</v>
      </c>
      <c r="G15" s="1">
        <v>66</v>
      </c>
      <c r="H15" s="97">
        <v>2185</v>
      </c>
      <c r="I15" s="1">
        <v>50</v>
      </c>
      <c r="J15" s="105">
        <v>44902</v>
      </c>
      <c r="K15" s="76"/>
    </row>
    <row r="16" spans="1:11" ht="14.45" customHeight="1" x14ac:dyDescent="0.25">
      <c r="A16" s="2" t="s">
        <v>98</v>
      </c>
      <c r="B16" s="109" t="s">
        <v>100</v>
      </c>
      <c r="C16" s="3" t="s">
        <v>101</v>
      </c>
      <c r="D16" s="3" t="s">
        <v>88</v>
      </c>
      <c r="E16" s="1">
        <v>2008</v>
      </c>
      <c r="F16" s="14">
        <v>5374</v>
      </c>
      <c r="G16" s="1">
        <v>30</v>
      </c>
      <c r="H16" s="97"/>
      <c r="I16" s="1">
        <v>50</v>
      </c>
      <c r="J16" s="105">
        <v>44719</v>
      </c>
      <c r="K16" s="76"/>
    </row>
    <row r="17" spans="1:14" ht="14.45" customHeight="1" x14ac:dyDescent="0.25">
      <c r="A17" s="2" t="s">
        <v>99</v>
      </c>
      <c r="B17" s="109" t="s">
        <v>102</v>
      </c>
      <c r="C17" s="3" t="s">
        <v>211</v>
      </c>
      <c r="D17" s="3" t="s">
        <v>60</v>
      </c>
      <c r="E17" s="1">
        <v>2008</v>
      </c>
      <c r="F17" s="14" t="s">
        <v>103</v>
      </c>
      <c r="G17" s="1">
        <v>66</v>
      </c>
      <c r="H17" s="97">
        <v>2880</v>
      </c>
      <c r="I17" s="1">
        <v>50</v>
      </c>
      <c r="J17" s="105">
        <v>44765</v>
      </c>
      <c r="K17" s="76"/>
    </row>
    <row r="18" spans="1:14" s="114" customFormat="1" ht="14.45" customHeight="1" x14ac:dyDescent="0.25">
      <c r="A18" s="2" t="s">
        <v>203</v>
      </c>
      <c r="B18" s="111" t="s">
        <v>232</v>
      </c>
      <c r="C18" s="112" t="s">
        <v>218</v>
      </c>
      <c r="D18" s="112" t="s">
        <v>220</v>
      </c>
      <c r="E18" s="113">
        <v>2017</v>
      </c>
      <c r="F18" s="111" t="s">
        <v>219</v>
      </c>
      <c r="G18" s="113">
        <v>3</v>
      </c>
      <c r="H18" s="113">
        <v>315</v>
      </c>
      <c r="I18" s="113">
        <v>50</v>
      </c>
      <c r="J18" s="107">
        <v>44764</v>
      </c>
      <c r="K18" s="117"/>
    </row>
    <row r="19" spans="1:14" ht="14.45" customHeight="1" x14ac:dyDescent="0.25">
      <c r="A19" s="2" t="s">
        <v>104</v>
      </c>
      <c r="B19" s="109" t="s">
        <v>105</v>
      </c>
      <c r="C19" s="3" t="s">
        <v>210</v>
      </c>
      <c r="D19" s="3" t="s">
        <v>60</v>
      </c>
      <c r="E19" s="1">
        <v>2008</v>
      </c>
      <c r="F19" s="14" t="s">
        <v>106</v>
      </c>
      <c r="G19" s="1">
        <v>116</v>
      </c>
      <c r="H19" s="97">
        <v>3500</v>
      </c>
      <c r="I19" s="1">
        <v>50</v>
      </c>
      <c r="J19" s="105">
        <v>44775</v>
      </c>
      <c r="K19" s="76"/>
    </row>
    <row r="20" spans="1:14" ht="14.45" customHeight="1" x14ac:dyDescent="0.25">
      <c r="A20" s="2" t="s">
        <v>107</v>
      </c>
      <c r="B20" s="109" t="s">
        <v>165</v>
      </c>
      <c r="C20" s="3" t="s">
        <v>171</v>
      </c>
      <c r="D20" s="3" t="s">
        <v>60</v>
      </c>
      <c r="E20" s="1">
        <v>2018</v>
      </c>
      <c r="F20" s="14" t="s">
        <v>172</v>
      </c>
      <c r="G20" s="1">
        <v>235</v>
      </c>
      <c r="H20" s="97">
        <v>18000</v>
      </c>
      <c r="I20" s="1">
        <v>20</v>
      </c>
      <c r="J20" s="105">
        <v>44726</v>
      </c>
      <c r="K20" s="76"/>
    </row>
    <row r="21" spans="1:14" ht="14.45" customHeight="1" x14ac:dyDescent="0.25">
      <c r="A21" s="2" t="s">
        <v>111</v>
      </c>
      <c r="B21" s="109" t="s">
        <v>191</v>
      </c>
      <c r="C21" s="3" t="s">
        <v>173</v>
      </c>
      <c r="D21" s="3" t="s">
        <v>80</v>
      </c>
      <c r="E21" s="1">
        <v>2019</v>
      </c>
      <c r="F21" s="14" t="s">
        <v>174</v>
      </c>
      <c r="G21" s="1"/>
      <c r="H21" s="97">
        <v>3500</v>
      </c>
      <c r="I21" s="1">
        <v>15</v>
      </c>
      <c r="J21" s="105">
        <v>44914</v>
      </c>
      <c r="K21" s="76"/>
    </row>
    <row r="22" spans="1:14" ht="14.45" customHeight="1" x14ac:dyDescent="0.25">
      <c r="A22" s="2" t="s">
        <v>112</v>
      </c>
      <c r="B22" s="109" t="s">
        <v>108</v>
      </c>
      <c r="C22" s="3" t="s">
        <v>109</v>
      </c>
      <c r="D22" s="3" t="s">
        <v>60</v>
      </c>
      <c r="E22" s="1">
        <v>2003</v>
      </c>
      <c r="F22" s="14" t="s">
        <v>110</v>
      </c>
      <c r="G22" s="1">
        <v>206</v>
      </c>
      <c r="H22" s="97">
        <v>18000</v>
      </c>
      <c r="I22" s="1">
        <v>50</v>
      </c>
      <c r="J22" s="105">
        <v>44884</v>
      </c>
      <c r="K22" s="75"/>
    </row>
    <row r="23" spans="1:14" ht="14.45" customHeight="1" x14ac:dyDescent="0.25">
      <c r="A23" s="2" t="s">
        <v>116</v>
      </c>
      <c r="B23" s="109" t="s">
        <v>201</v>
      </c>
      <c r="C23" s="3" t="s">
        <v>212</v>
      </c>
      <c r="D23" s="3" t="s">
        <v>80</v>
      </c>
      <c r="E23" s="1">
        <v>2020</v>
      </c>
      <c r="F23" s="14" t="s">
        <v>175</v>
      </c>
      <c r="G23" s="1"/>
      <c r="H23" s="97">
        <v>2700</v>
      </c>
      <c r="I23" s="1">
        <v>15</v>
      </c>
      <c r="J23" s="105">
        <v>44997</v>
      </c>
      <c r="K23" s="75"/>
    </row>
    <row r="24" spans="1:14" ht="14.45" customHeight="1" x14ac:dyDescent="0.25">
      <c r="A24" s="2" t="s">
        <v>118</v>
      </c>
      <c r="B24" s="109" t="s">
        <v>113</v>
      </c>
      <c r="C24" s="3" t="s">
        <v>114</v>
      </c>
      <c r="D24" s="3" t="s">
        <v>60</v>
      </c>
      <c r="E24" s="1">
        <v>2003</v>
      </c>
      <c r="F24" s="14" t="s">
        <v>115</v>
      </c>
      <c r="G24" s="1">
        <v>162</v>
      </c>
      <c r="H24" s="97">
        <v>18000</v>
      </c>
      <c r="I24" s="1">
        <v>50</v>
      </c>
      <c r="J24" s="105">
        <v>44911</v>
      </c>
      <c r="K24" s="75"/>
      <c r="N24" s="110"/>
    </row>
    <row r="25" spans="1:14" ht="14.45" customHeight="1" x14ac:dyDescent="0.25">
      <c r="A25" s="2" t="s">
        <v>121</v>
      </c>
      <c r="B25" s="109" t="s">
        <v>176</v>
      </c>
      <c r="C25" s="3" t="s">
        <v>213</v>
      </c>
      <c r="D25" s="3" t="s">
        <v>60</v>
      </c>
      <c r="E25" s="1">
        <v>2003</v>
      </c>
      <c r="F25" s="15" t="s">
        <v>117</v>
      </c>
      <c r="G25" s="1">
        <v>206</v>
      </c>
      <c r="H25" s="97">
        <v>18000</v>
      </c>
      <c r="I25" s="1">
        <v>50</v>
      </c>
      <c r="J25" s="105">
        <v>44899</v>
      </c>
      <c r="K25" s="75"/>
    </row>
    <row r="26" spans="1:14" ht="14.45" customHeight="1" x14ac:dyDescent="0.25">
      <c r="A26" s="2" t="s">
        <v>204</v>
      </c>
      <c r="B26" s="109" t="s">
        <v>231</v>
      </c>
      <c r="C26" s="3" t="s">
        <v>119</v>
      </c>
      <c r="D26" s="3" t="s">
        <v>60</v>
      </c>
      <c r="E26" s="1">
        <v>2006</v>
      </c>
      <c r="F26" s="15" t="s">
        <v>120</v>
      </c>
      <c r="G26" s="1">
        <v>51</v>
      </c>
      <c r="H26" s="97">
        <v>1965</v>
      </c>
      <c r="I26" s="1">
        <v>50</v>
      </c>
      <c r="J26" s="105">
        <v>44760</v>
      </c>
      <c r="K26" s="77"/>
    </row>
    <row r="27" spans="1:14" ht="14.45" customHeight="1" x14ac:dyDescent="0.25">
      <c r="A27" s="2" t="s">
        <v>124</v>
      </c>
      <c r="B27" s="109" t="s">
        <v>122</v>
      </c>
      <c r="C27" s="3" t="s">
        <v>214</v>
      </c>
      <c r="D27" s="3" t="s">
        <v>60</v>
      </c>
      <c r="E27" s="1">
        <v>2007</v>
      </c>
      <c r="F27" s="14" t="s">
        <v>123</v>
      </c>
      <c r="G27" s="1">
        <v>107</v>
      </c>
      <c r="H27" s="97">
        <v>3650</v>
      </c>
      <c r="I27" s="1">
        <v>50</v>
      </c>
      <c r="J27" s="105">
        <v>44986</v>
      </c>
      <c r="K27" s="75"/>
    </row>
    <row r="28" spans="1:14" ht="14.45" customHeight="1" x14ac:dyDescent="0.25">
      <c r="A28" s="2" t="s">
        <v>126</v>
      </c>
      <c r="B28" s="109" t="s">
        <v>199</v>
      </c>
      <c r="C28" s="3" t="s">
        <v>177</v>
      </c>
      <c r="D28" s="3" t="s">
        <v>60</v>
      </c>
      <c r="E28" s="1">
        <v>2019</v>
      </c>
      <c r="F28" s="14" t="s">
        <v>178</v>
      </c>
      <c r="G28" s="1">
        <v>120</v>
      </c>
      <c r="H28" s="97">
        <v>3500</v>
      </c>
      <c r="I28" s="1">
        <v>15</v>
      </c>
      <c r="J28" s="105">
        <v>44914</v>
      </c>
      <c r="K28" s="75"/>
    </row>
    <row r="29" spans="1:14" ht="14.45" customHeight="1" x14ac:dyDescent="0.25">
      <c r="A29" s="2" t="s">
        <v>127</v>
      </c>
      <c r="B29" s="109" t="s">
        <v>202</v>
      </c>
      <c r="C29" s="3" t="s">
        <v>179</v>
      </c>
      <c r="D29" s="3" t="s">
        <v>85</v>
      </c>
      <c r="E29" s="1">
        <v>2019</v>
      </c>
      <c r="F29" s="14" t="s">
        <v>180</v>
      </c>
      <c r="G29" s="1">
        <v>44</v>
      </c>
      <c r="H29" s="97">
        <v>685</v>
      </c>
      <c r="I29" s="1">
        <v>15</v>
      </c>
      <c r="J29" s="105">
        <v>44954</v>
      </c>
      <c r="K29" s="75"/>
    </row>
    <row r="30" spans="1:14" ht="14.45" customHeight="1" x14ac:dyDescent="0.25">
      <c r="A30" s="2" t="s">
        <v>128</v>
      </c>
      <c r="B30" s="109" t="s">
        <v>129</v>
      </c>
      <c r="C30" s="3" t="s">
        <v>182</v>
      </c>
      <c r="D30" s="3" t="s">
        <v>80</v>
      </c>
      <c r="E30" s="1">
        <v>1994</v>
      </c>
      <c r="F30" s="14">
        <v>47</v>
      </c>
      <c r="G30" s="1"/>
      <c r="H30" s="97">
        <v>1966</v>
      </c>
      <c r="I30" s="1">
        <v>50</v>
      </c>
      <c r="J30" s="105">
        <v>44851</v>
      </c>
      <c r="K30" s="76"/>
    </row>
    <row r="31" spans="1:14" ht="14.45" customHeight="1" x14ac:dyDescent="0.25">
      <c r="A31" s="2" t="s">
        <v>130</v>
      </c>
      <c r="B31" s="109" t="s">
        <v>131</v>
      </c>
      <c r="C31" s="3" t="s">
        <v>132</v>
      </c>
      <c r="D31" s="3" t="s">
        <v>88</v>
      </c>
      <c r="E31" s="1">
        <v>2012</v>
      </c>
      <c r="F31" s="14">
        <v>30405109969</v>
      </c>
      <c r="G31" s="1">
        <v>28</v>
      </c>
      <c r="H31" s="97">
        <v>2000</v>
      </c>
      <c r="I31" s="1">
        <v>50</v>
      </c>
      <c r="J31" s="105">
        <v>44930</v>
      </c>
      <c r="K31" s="76"/>
    </row>
    <row r="32" spans="1:14" ht="14.45" customHeight="1" x14ac:dyDescent="0.25">
      <c r="A32" s="2" t="s">
        <v>133</v>
      </c>
      <c r="B32" s="109" t="s">
        <v>134</v>
      </c>
      <c r="C32" s="3" t="s">
        <v>135</v>
      </c>
      <c r="D32" s="3" t="s">
        <v>125</v>
      </c>
      <c r="E32" s="1">
        <v>1994</v>
      </c>
      <c r="F32" s="14">
        <v>8323608</v>
      </c>
      <c r="G32" s="1">
        <v>38</v>
      </c>
      <c r="H32" s="97"/>
      <c r="I32" s="1">
        <v>50</v>
      </c>
      <c r="J32" s="105">
        <v>44666</v>
      </c>
      <c r="K32" s="75"/>
    </row>
    <row r="33" spans="1:11" ht="14.45" customHeight="1" x14ac:dyDescent="0.25">
      <c r="A33" s="2" t="s">
        <v>163</v>
      </c>
      <c r="B33" s="109" t="s">
        <v>200</v>
      </c>
      <c r="C33" s="3" t="s">
        <v>136</v>
      </c>
      <c r="D33" s="3" t="s">
        <v>88</v>
      </c>
      <c r="E33" s="1">
        <v>2017</v>
      </c>
      <c r="F33" s="14" t="s">
        <v>137</v>
      </c>
      <c r="G33" s="1">
        <v>35</v>
      </c>
      <c r="H33" s="1">
        <v>2500</v>
      </c>
      <c r="I33" s="1">
        <v>50</v>
      </c>
      <c r="J33" s="106">
        <v>44934</v>
      </c>
      <c r="K33" s="75"/>
    </row>
    <row r="34" spans="1:11" s="114" customFormat="1" ht="14.45" customHeight="1" x14ac:dyDescent="0.25">
      <c r="A34" s="2" t="s">
        <v>164</v>
      </c>
      <c r="B34" s="111" t="s">
        <v>205</v>
      </c>
      <c r="C34" s="112" t="s">
        <v>208</v>
      </c>
      <c r="D34" s="112" t="s">
        <v>206</v>
      </c>
      <c r="E34" s="113">
        <v>2015</v>
      </c>
      <c r="F34" s="111" t="s">
        <v>207</v>
      </c>
      <c r="G34" s="113">
        <v>72</v>
      </c>
      <c r="H34" s="113">
        <v>5500</v>
      </c>
      <c r="I34" s="113">
        <v>15</v>
      </c>
      <c r="J34" s="107">
        <v>44994</v>
      </c>
      <c r="K34" s="75"/>
    </row>
    <row r="35" spans="1:11" s="114" customFormat="1" ht="14.45" customHeight="1" x14ac:dyDescent="0.25">
      <c r="A35" s="2" t="s">
        <v>181</v>
      </c>
      <c r="B35" s="111" t="s">
        <v>233</v>
      </c>
      <c r="C35" s="112" t="s">
        <v>238</v>
      </c>
      <c r="D35" s="112" t="s">
        <v>125</v>
      </c>
      <c r="E35" s="113">
        <v>2021</v>
      </c>
      <c r="F35" s="111" t="s">
        <v>239</v>
      </c>
      <c r="G35" s="113">
        <v>54.5</v>
      </c>
      <c r="H35" s="113">
        <v>5730</v>
      </c>
      <c r="I35" s="113">
        <v>50</v>
      </c>
      <c r="J35" s="107">
        <v>44971</v>
      </c>
      <c r="K35" s="75"/>
    </row>
    <row r="36" spans="1:11" s="114" customFormat="1" ht="14.45" customHeight="1" x14ac:dyDescent="0.25">
      <c r="A36" s="2" t="s">
        <v>183</v>
      </c>
      <c r="B36" s="111" t="s">
        <v>234</v>
      </c>
      <c r="C36" s="133" t="s">
        <v>240</v>
      </c>
      <c r="D36" s="133" t="s">
        <v>241</v>
      </c>
      <c r="E36" s="134">
        <v>2021</v>
      </c>
      <c r="F36" s="109" t="s">
        <v>242</v>
      </c>
      <c r="G36" s="134">
        <v>235</v>
      </c>
      <c r="H36" s="134">
        <v>18000</v>
      </c>
      <c r="I36" s="134">
        <v>50</v>
      </c>
      <c r="J36" s="107">
        <v>44842</v>
      </c>
      <c r="K36" s="75"/>
    </row>
    <row r="37" spans="1:11" s="114" customFormat="1" ht="14.45" customHeight="1" thickBot="1" x14ac:dyDescent="0.3">
      <c r="A37" s="2" t="s">
        <v>184</v>
      </c>
      <c r="B37" s="111" t="s">
        <v>235</v>
      </c>
      <c r="C37" s="130" t="s">
        <v>237</v>
      </c>
      <c r="D37" s="130" t="s">
        <v>67</v>
      </c>
      <c r="E37" s="131">
        <v>2021</v>
      </c>
      <c r="F37" s="132" t="s">
        <v>236</v>
      </c>
      <c r="G37" s="131">
        <v>112</v>
      </c>
      <c r="H37" s="131">
        <v>1955</v>
      </c>
      <c r="I37" s="260">
        <v>50</v>
      </c>
      <c r="J37" s="144">
        <v>44925</v>
      </c>
      <c r="K37" s="75"/>
    </row>
    <row r="38" spans="1:11" ht="18.75" customHeight="1" thickBot="1" x14ac:dyDescent="0.35">
      <c r="A38" s="161" t="s">
        <v>138</v>
      </c>
      <c r="B38" s="162"/>
      <c r="C38" s="162"/>
      <c r="D38" s="162"/>
      <c r="E38" s="162"/>
      <c r="F38" s="162"/>
      <c r="G38" s="162"/>
      <c r="H38" s="162"/>
      <c r="I38" s="162"/>
      <c r="J38" s="162"/>
      <c r="K38" s="78"/>
    </row>
    <row r="39" spans="1:11" ht="14.45" customHeight="1" x14ac:dyDescent="0.25">
      <c r="A39" s="5"/>
      <c r="B39"/>
      <c r="G39"/>
      <c r="H39"/>
      <c r="I39"/>
    </row>
    <row r="40" spans="1:11" x14ac:dyDescent="0.25">
      <c r="A40" s="5"/>
      <c r="B40"/>
      <c r="G40"/>
      <c r="H40"/>
      <c r="I40"/>
    </row>
    <row r="41" spans="1:11" x14ac:dyDescent="0.25">
      <c r="A41" s="5"/>
      <c r="B41"/>
      <c r="G41"/>
      <c r="H41"/>
      <c r="I41"/>
    </row>
    <row r="42" spans="1:11" x14ac:dyDescent="0.25">
      <c r="A42" s="5"/>
      <c r="B42"/>
      <c r="G42"/>
      <c r="H42"/>
      <c r="I42"/>
    </row>
    <row r="43" spans="1:11" x14ac:dyDescent="0.25">
      <c r="A43" s="5"/>
      <c r="B43"/>
      <c r="G43"/>
      <c r="H43"/>
      <c r="I43"/>
    </row>
    <row r="44" spans="1:11" x14ac:dyDescent="0.25">
      <c r="A44" s="5"/>
    </row>
    <row r="45" spans="1:11" x14ac:dyDescent="0.25">
      <c r="A45" s="5"/>
    </row>
  </sheetData>
  <mergeCells count="2">
    <mergeCell ref="A1:K1"/>
    <mergeCell ref="A38:J38"/>
  </mergeCells>
  <phoneticPr fontId="19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9" firstPageNumber="3" orientation="landscape" useFirstPageNumber="1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BEE0-FF76-4FDA-8DB0-A94C93B23713}">
  <dimension ref="A1:F35"/>
  <sheetViews>
    <sheetView workbookViewId="0">
      <selection activeCell="H28" sqref="H28"/>
    </sheetView>
  </sheetViews>
  <sheetFormatPr defaultRowHeight="15" x14ac:dyDescent="0.25"/>
  <cols>
    <col min="1" max="2" width="10.7109375" bestFit="1" customWidth="1"/>
    <col min="4" max="6" width="10.7109375" bestFit="1" customWidth="1"/>
  </cols>
  <sheetData>
    <row r="1" spans="1:6" x14ac:dyDescent="0.25">
      <c r="A1" s="219">
        <v>13760.08</v>
      </c>
      <c r="B1" s="219"/>
      <c r="D1" s="219">
        <v>12505.5</v>
      </c>
      <c r="E1" s="219"/>
    </row>
    <row r="2" spans="1:6" x14ac:dyDescent="0.25">
      <c r="A2" s="220" t="s">
        <v>221</v>
      </c>
      <c r="B2" s="220"/>
      <c r="D2" s="221" t="s">
        <v>224</v>
      </c>
      <c r="E2" s="222"/>
    </row>
    <row r="3" spans="1:6" x14ac:dyDescent="0.25">
      <c r="A3" s="122">
        <v>44352</v>
      </c>
      <c r="B3" s="122">
        <v>44562</v>
      </c>
      <c r="D3" s="122">
        <v>44477</v>
      </c>
      <c r="E3" s="122">
        <v>44562</v>
      </c>
      <c r="F3" s="119"/>
    </row>
    <row r="4" spans="1:6" x14ac:dyDescent="0.25">
      <c r="A4" s="122">
        <v>44561</v>
      </c>
      <c r="B4" s="122">
        <v>44717</v>
      </c>
      <c r="D4" s="122">
        <v>44561</v>
      </c>
      <c r="E4" s="122">
        <v>44842</v>
      </c>
      <c r="F4" s="119"/>
    </row>
    <row r="5" spans="1:6" x14ac:dyDescent="0.25">
      <c r="A5" s="3">
        <f>A4-A3+1</f>
        <v>210</v>
      </c>
      <c r="B5" s="3">
        <f>B4-B3</f>
        <v>155</v>
      </c>
      <c r="D5" s="3">
        <f>D4-D3+1</f>
        <v>85</v>
      </c>
      <c r="E5" s="3">
        <f>E4-E3</f>
        <v>280</v>
      </c>
    </row>
    <row r="6" spans="1:6" x14ac:dyDescent="0.25">
      <c r="A6" s="3"/>
      <c r="B6" s="3"/>
      <c r="D6" s="3"/>
      <c r="E6" s="3"/>
    </row>
    <row r="7" spans="1:6" x14ac:dyDescent="0.25">
      <c r="A7" s="123">
        <f>A1/365*A5</f>
        <v>7916.7583561643833</v>
      </c>
      <c r="B7" s="123">
        <f>A1/365*B5</f>
        <v>5843.3216438356167</v>
      </c>
      <c r="D7" s="123">
        <f>D1/365*D5</f>
        <v>2912.2397260273974</v>
      </c>
      <c r="E7" s="123">
        <f>D1/365*E5</f>
        <v>9593.2602739726026</v>
      </c>
    </row>
    <row r="8" spans="1:6" x14ac:dyDescent="0.25">
      <c r="A8" s="124" t="s">
        <v>223</v>
      </c>
      <c r="B8" s="124" t="s">
        <v>222</v>
      </c>
      <c r="D8" s="1" t="s">
        <v>223</v>
      </c>
      <c r="E8" s="1" t="s">
        <v>222</v>
      </c>
    </row>
    <row r="9" spans="1:6" x14ac:dyDescent="0.25">
      <c r="A9" s="120"/>
      <c r="B9" s="120"/>
    </row>
    <row r="10" spans="1:6" x14ac:dyDescent="0.25">
      <c r="A10" s="219">
        <v>2808.04</v>
      </c>
      <c r="B10" s="219"/>
      <c r="D10" s="219">
        <v>1727.78</v>
      </c>
      <c r="E10" s="219"/>
    </row>
    <row r="11" spans="1:6" x14ac:dyDescent="0.25">
      <c r="A11" s="220" t="s">
        <v>225</v>
      </c>
      <c r="B11" s="220"/>
      <c r="D11" s="220" t="s">
        <v>226</v>
      </c>
      <c r="E11" s="220"/>
    </row>
    <row r="12" spans="1:6" x14ac:dyDescent="0.25">
      <c r="A12" s="122">
        <v>44224</v>
      </c>
      <c r="B12" s="122">
        <v>44562</v>
      </c>
      <c r="D12" s="122">
        <v>44224</v>
      </c>
      <c r="E12" s="122">
        <v>44562</v>
      </c>
    </row>
    <row r="13" spans="1:6" x14ac:dyDescent="0.25">
      <c r="A13" s="122">
        <v>44561</v>
      </c>
      <c r="B13" s="122">
        <v>44589</v>
      </c>
      <c r="D13" s="122">
        <v>44561</v>
      </c>
      <c r="E13" s="122">
        <v>44589</v>
      </c>
    </row>
    <row r="14" spans="1:6" x14ac:dyDescent="0.25">
      <c r="A14" s="3">
        <f>A13-A12+1</f>
        <v>338</v>
      </c>
      <c r="B14" s="3">
        <f>B13-B12</f>
        <v>27</v>
      </c>
      <c r="D14" s="3">
        <f>D13-D12+1</f>
        <v>338</v>
      </c>
      <c r="E14" s="3">
        <f>E13-E12</f>
        <v>27</v>
      </c>
    </row>
    <row r="15" spans="1:6" x14ac:dyDescent="0.25">
      <c r="A15" s="3"/>
      <c r="B15" s="3"/>
      <c r="D15" s="3"/>
      <c r="E15" s="3"/>
    </row>
    <row r="16" spans="1:6" x14ac:dyDescent="0.25">
      <c r="A16" s="123">
        <f>A10/365*A14</f>
        <v>2600.3219726027396</v>
      </c>
      <c r="B16" s="123">
        <f>A10/365*B14</f>
        <v>207.71802739726027</v>
      </c>
      <c r="D16" s="123">
        <f>D10/365*D14</f>
        <v>1599.971616438356</v>
      </c>
      <c r="E16" s="123">
        <f>D10/365*E14</f>
        <v>127.80838356164382</v>
      </c>
    </row>
    <row r="17" spans="1:6" x14ac:dyDescent="0.25">
      <c r="A17" s="1" t="s">
        <v>223</v>
      </c>
      <c r="B17" s="1" t="s">
        <v>222</v>
      </c>
      <c r="C17" s="118"/>
      <c r="D17" s="1" t="s">
        <v>223</v>
      </c>
      <c r="E17" s="1" t="s">
        <v>222</v>
      </c>
    </row>
    <row r="19" spans="1:6" x14ac:dyDescent="0.25">
      <c r="A19" s="219">
        <v>1409.6</v>
      </c>
      <c r="B19" s="219"/>
      <c r="C19" s="120"/>
      <c r="D19" s="219">
        <v>1409.6</v>
      </c>
      <c r="E19" s="219"/>
    </row>
    <row r="20" spans="1:6" x14ac:dyDescent="0.25">
      <c r="A20" s="218" t="s">
        <v>227</v>
      </c>
      <c r="B20" s="218"/>
      <c r="D20" s="218" t="s">
        <v>228</v>
      </c>
      <c r="E20" s="218"/>
    </row>
    <row r="21" spans="1:6" x14ac:dyDescent="0.25">
      <c r="A21" s="122">
        <v>44259</v>
      </c>
      <c r="B21" s="122">
        <v>44562</v>
      </c>
      <c r="D21" s="122">
        <v>44259</v>
      </c>
      <c r="E21" s="122">
        <v>44562</v>
      </c>
    </row>
    <row r="22" spans="1:6" x14ac:dyDescent="0.25">
      <c r="A22" s="122">
        <v>44561</v>
      </c>
      <c r="B22" s="122">
        <v>44624</v>
      </c>
      <c r="D22" s="122">
        <v>44561</v>
      </c>
      <c r="E22" s="122">
        <v>44624</v>
      </c>
    </row>
    <row r="23" spans="1:6" x14ac:dyDescent="0.25">
      <c r="A23" s="3">
        <f>A22-A21+1</f>
        <v>303</v>
      </c>
      <c r="B23" s="3">
        <f>B22-B21</f>
        <v>62</v>
      </c>
      <c r="D23" s="3">
        <f>D22-D21+1</f>
        <v>303</v>
      </c>
      <c r="E23" s="3">
        <f>E22-E21</f>
        <v>62</v>
      </c>
    </row>
    <row r="24" spans="1:6" x14ac:dyDescent="0.25">
      <c r="A24" s="3"/>
      <c r="B24" s="3"/>
      <c r="D24" s="3"/>
      <c r="E24" s="3"/>
      <c r="F24" t="s">
        <v>14</v>
      </c>
    </row>
    <row r="25" spans="1:6" x14ac:dyDescent="0.25">
      <c r="A25" s="123">
        <f>A19/365*A23</f>
        <v>1170.1610958904109</v>
      </c>
      <c r="B25" s="123">
        <f>A19/365*B23</f>
        <v>239.43890410958903</v>
      </c>
      <c r="D25" s="123">
        <f>D19/365*D23</f>
        <v>1170.1610958904109</v>
      </c>
      <c r="E25" s="123">
        <f>D19/365*E23</f>
        <v>239.43890410958903</v>
      </c>
    </row>
    <row r="26" spans="1:6" x14ac:dyDescent="0.25">
      <c r="A26" s="1" t="s">
        <v>223</v>
      </c>
      <c r="B26" s="1" t="s">
        <v>222</v>
      </c>
      <c r="C26" s="118"/>
      <c r="D26" s="1" t="s">
        <v>223</v>
      </c>
      <c r="E26" s="1" t="s">
        <v>222</v>
      </c>
    </row>
    <row r="27" spans="1:6" x14ac:dyDescent="0.25">
      <c r="A27" s="118"/>
      <c r="B27" s="118"/>
      <c r="C27" s="118"/>
      <c r="D27" s="118"/>
      <c r="E27" s="118"/>
    </row>
    <row r="28" spans="1:6" x14ac:dyDescent="0.25">
      <c r="A28" s="219">
        <v>1409.6</v>
      </c>
      <c r="B28" s="219"/>
      <c r="D28" s="219">
        <v>3984.79</v>
      </c>
      <c r="E28" s="219"/>
    </row>
    <row r="29" spans="1:6" x14ac:dyDescent="0.25">
      <c r="A29" s="218" t="s">
        <v>227</v>
      </c>
      <c r="B29" s="218"/>
      <c r="D29" s="218" t="s">
        <v>229</v>
      </c>
      <c r="E29" s="218"/>
    </row>
    <row r="30" spans="1:6" x14ac:dyDescent="0.25">
      <c r="A30" s="122">
        <v>44259</v>
      </c>
      <c r="B30" s="122">
        <v>44562</v>
      </c>
      <c r="D30" s="122">
        <v>44559</v>
      </c>
      <c r="E30" s="122">
        <v>44562</v>
      </c>
    </row>
    <row r="31" spans="1:6" x14ac:dyDescent="0.25">
      <c r="A31" s="122">
        <v>44561</v>
      </c>
      <c r="B31" s="122">
        <v>44624</v>
      </c>
      <c r="D31" s="122">
        <v>44561</v>
      </c>
      <c r="E31" s="122">
        <v>44924</v>
      </c>
    </row>
    <row r="32" spans="1:6" x14ac:dyDescent="0.25">
      <c r="A32" s="3">
        <f>A31-A30+1</f>
        <v>303</v>
      </c>
      <c r="B32" s="3">
        <f>B31-B30</f>
        <v>62</v>
      </c>
      <c r="D32" s="3">
        <f>D31-D30+1</f>
        <v>3</v>
      </c>
      <c r="E32" s="3">
        <f>E31-E30</f>
        <v>362</v>
      </c>
    </row>
    <row r="33" spans="1:5" x14ac:dyDescent="0.25">
      <c r="A33" s="3"/>
      <c r="B33" s="3"/>
      <c r="D33" s="3"/>
      <c r="E33" s="3"/>
    </row>
    <row r="34" spans="1:5" x14ac:dyDescent="0.25">
      <c r="A34" s="123">
        <f>A28/365*A32</f>
        <v>1170.1610958904109</v>
      </c>
      <c r="B34" s="123">
        <f>A28/365*B32</f>
        <v>239.43890410958903</v>
      </c>
      <c r="D34" s="123">
        <f>D28/365*D32</f>
        <v>32.751698630136985</v>
      </c>
      <c r="E34" s="123">
        <f>D28/365*E32</f>
        <v>3952.0383013698629</v>
      </c>
    </row>
    <row r="35" spans="1:5" x14ac:dyDescent="0.25">
      <c r="A35" s="1" t="s">
        <v>223</v>
      </c>
      <c r="B35" s="1" t="s">
        <v>222</v>
      </c>
      <c r="D35" s="1" t="s">
        <v>223</v>
      </c>
      <c r="E35" s="1" t="s">
        <v>222</v>
      </c>
    </row>
  </sheetData>
  <mergeCells count="16">
    <mergeCell ref="A29:B29"/>
    <mergeCell ref="D28:E28"/>
    <mergeCell ref="D29:E29"/>
    <mergeCell ref="A1:B1"/>
    <mergeCell ref="A2:B2"/>
    <mergeCell ref="D1:E1"/>
    <mergeCell ref="D2:E2"/>
    <mergeCell ref="A10:B10"/>
    <mergeCell ref="A11:B11"/>
    <mergeCell ref="D10:E10"/>
    <mergeCell ref="D11:E11"/>
    <mergeCell ref="A19:B19"/>
    <mergeCell ref="A20:B20"/>
    <mergeCell ref="D19:E19"/>
    <mergeCell ref="D20:E20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F61E-07D4-49B5-A6FF-567F382BBA13}">
  <dimension ref="A2:J16"/>
  <sheetViews>
    <sheetView workbookViewId="0">
      <selection activeCell="J13" sqref="J13"/>
    </sheetView>
  </sheetViews>
  <sheetFormatPr defaultRowHeight="15" x14ac:dyDescent="0.25"/>
  <cols>
    <col min="1" max="1" width="5.5703125" customWidth="1"/>
    <col min="2" max="2" width="9.85546875" style="7" customWidth="1"/>
    <col min="3" max="3" width="31.85546875" bestFit="1" customWidth="1"/>
    <col min="4" max="4" width="19" customWidth="1"/>
    <col min="5" max="5" width="10" customWidth="1"/>
    <col min="6" max="6" width="20.28515625" customWidth="1"/>
    <col min="7" max="7" width="5.5703125" style="65" customWidth="1"/>
    <col min="8" max="8" width="6.7109375" style="65" customWidth="1"/>
    <col min="9" max="9" width="12.28515625" style="65" customWidth="1"/>
    <col min="10" max="10" width="21.28515625" customWidth="1"/>
  </cols>
  <sheetData>
    <row r="2" spans="1:10" ht="15.75" thickBot="1" x14ac:dyDescent="0.3"/>
    <row r="3" spans="1:10" ht="25.5" customHeight="1" thickBot="1" x14ac:dyDescent="0.3">
      <c r="A3" s="215" t="s">
        <v>186</v>
      </c>
      <c r="B3" s="216"/>
      <c r="C3" s="216"/>
      <c r="D3" s="216"/>
      <c r="E3" s="216"/>
      <c r="F3" s="216"/>
      <c r="G3" s="216"/>
      <c r="H3" s="216"/>
      <c r="I3" s="216"/>
      <c r="J3" s="217"/>
    </row>
    <row r="4" spans="1:10" ht="0.75" customHeight="1" thickBot="1" x14ac:dyDescent="0.3">
      <c r="A4" s="5"/>
      <c r="E4" s="65"/>
      <c r="J4" s="66"/>
    </row>
    <row r="5" spans="1:10" s="81" customFormat="1" ht="30" customHeight="1" thickBot="1" x14ac:dyDescent="0.3">
      <c r="A5" s="17" t="s">
        <v>49</v>
      </c>
      <c r="B5" s="20" t="s">
        <v>50</v>
      </c>
      <c r="C5" s="20" t="s">
        <v>51</v>
      </c>
      <c r="D5" s="20" t="s">
        <v>52</v>
      </c>
      <c r="E5" s="19" t="s">
        <v>53</v>
      </c>
      <c r="F5" s="20" t="s">
        <v>54</v>
      </c>
      <c r="G5" s="20" t="s">
        <v>55</v>
      </c>
      <c r="H5" s="20" t="s">
        <v>56</v>
      </c>
      <c r="I5" s="83" t="s">
        <v>166</v>
      </c>
      <c r="J5" s="84" t="s">
        <v>57</v>
      </c>
    </row>
    <row r="6" spans="1:10" ht="15.75" thickTop="1" x14ac:dyDescent="0.25">
      <c r="A6" s="79" t="s">
        <v>6</v>
      </c>
      <c r="B6" s="125" t="s">
        <v>215</v>
      </c>
      <c r="C6" s="16" t="s">
        <v>167</v>
      </c>
      <c r="D6" s="16" t="s">
        <v>67</v>
      </c>
      <c r="E6" s="6">
        <v>2019</v>
      </c>
      <c r="F6" s="80" t="s">
        <v>168</v>
      </c>
      <c r="G6" s="6">
        <v>61</v>
      </c>
      <c r="H6" s="6">
        <v>1510</v>
      </c>
      <c r="I6" s="115">
        <v>44989</v>
      </c>
      <c r="J6" s="77"/>
    </row>
    <row r="7" spans="1:10" ht="14.45" customHeight="1" x14ac:dyDescent="0.25">
      <c r="A7" s="2" t="s">
        <v>10</v>
      </c>
      <c r="B7" s="126" t="s">
        <v>216</v>
      </c>
      <c r="C7" s="3" t="s">
        <v>167</v>
      </c>
      <c r="D7" s="3" t="s">
        <v>67</v>
      </c>
      <c r="E7" s="1">
        <v>2019</v>
      </c>
      <c r="F7" s="14" t="s">
        <v>169</v>
      </c>
      <c r="G7" s="1">
        <v>61</v>
      </c>
      <c r="H7" s="1">
        <v>1510</v>
      </c>
      <c r="I7" s="116">
        <v>44989</v>
      </c>
      <c r="J7" s="75"/>
    </row>
    <row r="8" spans="1:10" ht="14.45" customHeight="1" x14ac:dyDescent="0.25">
      <c r="A8" s="2" t="s">
        <v>12</v>
      </c>
      <c r="B8" s="126" t="s">
        <v>217</v>
      </c>
      <c r="C8" s="3" t="s">
        <v>167</v>
      </c>
      <c r="D8" s="3" t="s">
        <v>67</v>
      </c>
      <c r="E8" s="1">
        <v>2019</v>
      </c>
      <c r="F8" s="14" t="s">
        <v>170</v>
      </c>
      <c r="G8" s="1">
        <v>61</v>
      </c>
      <c r="H8" s="1">
        <v>1510</v>
      </c>
      <c r="I8" s="116">
        <v>44989</v>
      </c>
      <c r="J8" s="75"/>
    </row>
    <row r="9" spans="1:10" ht="14.45" customHeight="1" x14ac:dyDescent="0.25">
      <c r="A9" s="2" t="s">
        <v>69</v>
      </c>
      <c r="B9" s="126" t="s">
        <v>165</v>
      </c>
      <c r="C9" s="3" t="s">
        <v>171</v>
      </c>
      <c r="D9" s="3" t="s">
        <v>60</v>
      </c>
      <c r="E9" s="1">
        <v>2018</v>
      </c>
      <c r="F9" s="14" t="s">
        <v>172</v>
      </c>
      <c r="G9" s="1">
        <v>235</v>
      </c>
      <c r="H9" s="1">
        <v>18000</v>
      </c>
      <c r="I9" s="116">
        <v>44717</v>
      </c>
      <c r="J9" s="76"/>
    </row>
    <row r="10" spans="1:10" ht="14.45" customHeight="1" x14ac:dyDescent="0.25">
      <c r="A10" s="2" t="s">
        <v>73</v>
      </c>
      <c r="B10" s="126" t="s">
        <v>199</v>
      </c>
      <c r="C10" s="3" t="s">
        <v>177</v>
      </c>
      <c r="D10" s="3" t="s">
        <v>60</v>
      </c>
      <c r="E10" s="1">
        <v>2019</v>
      </c>
      <c r="F10" s="14" t="s">
        <v>178</v>
      </c>
      <c r="G10" s="1">
        <v>120</v>
      </c>
      <c r="H10" s="1">
        <v>3500</v>
      </c>
      <c r="I10" s="116">
        <v>44954</v>
      </c>
      <c r="J10" s="75"/>
    </row>
    <row r="11" spans="1:10" ht="14.45" customHeight="1" x14ac:dyDescent="0.25">
      <c r="A11" s="2" t="s">
        <v>77</v>
      </c>
      <c r="B11" s="126" t="s">
        <v>202</v>
      </c>
      <c r="C11" s="3" t="s">
        <v>179</v>
      </c>
      <c r="D11" s="3" t="s">
        <v>85</v>
      </c>
      <c r="E11" s="121">
        <v>2019</v>
      </c>
      <c r="F11" s="14" t="s">
        <v>180</v>
      </c>
      <c r="G11" s="121">
        <v>44</v>
      </c>
      <c r="H11" s="121">
        <v>685</v>
      </c>
      <c r="I11" s="116">
        <v>44954</v>
      </c>
      <c r="J11" s="75"/>
    </row>
    <row r="12" spans="1:10" ht="14.45" customHeight="1" x14ac:dyDescent="0.25">
      <c r="A12" s="2" t="s">
        <v>82</v>
      </c>
      <c r="B12" s="126" t="s">
        <v>234</v>
      </c>
      <c r="C12" s="133" t="s">
        <v>240</v>
      </c>
      <c r="D12" s="133" t="s">
        <v>241</v>
      </c>
      <c r="E12" s="134">
        <v>2021</v>
      </c>
      <c r="F12" s="109" t="s">
        <v>242</v>
      </c>
      <c r="G12" s="134">
        <v>235</v>
      </c>
      <c r="H12" s="134">
        <v>18000</v>
      </c>
      <c r="I12" s="116">
        <v>44842</v>
      </c>
      <c r="J12" s="75"/>
    </row>
    <row r="13" spans="1:10" ht="14.45" customHeight="1" thickBot="1" x14ac:dyDescent="0.3">
      <c r="A13" s="128" t="s">
        <v>87</v>
      </c>
      <c r="B13" s="129" t="s">
        <v>235</v>
      </c>
      <c r="C13" s="130" t="s">
        <v>237</v>
      </c>
      <c r="D13" s="130" t="s">
        <v>67</v>
      </c>
      <c r="E13" s="131">
        <v>2021</v>
      </c>
      <c r="F13" s="132" t="s">
        <v>236</v>
      </c>
      <c r="G13" s="131">
        <v>112</v>
      </c>
      <c r="H13" s="131">
        <v>1955</v>
      </c>
      <c r="I13" s="143">
        <v>44925</v>
      </c>
      <c r="J13" s="127"/>
    </row>
    <row r="14" spans="1:10" ht="27" customHeight="1" thickBot="1" x14ac:dyDescent="0.3">
      <c r="A14" s="161" t="s">
        <v>185</v>
      </c>
      <c r="B14" s="162"/>
      <c r="C14" s="162"/>
      <c r="D14" s="162"/>
      <c r="E14" s="162"/>
      <c r="F14" s="162"/>
      <c r="G14" s="162"/>
      <c r="H14" s="162"/>
      <c r="I14" s="223"/>
      <c r="J14" s="82"/>
    </row>
    <row r="16" spans="1:10" x14ac:dyDescent="0.25">
      <c r="A16" s="224" t="s">
        <v>196</v>
      </c>
      <c r="B16" s="224"/>
      <c r="C16" s="224"/>
      <c r="D16" s="224"/>
      <c r="E16" s="224"/>
      <c r="F16" s="224"/>
      <c r="G16" s="224"/>
      <c r="H16" s="224"/>
      <c r="I16" s="224"/>
      <c r="J16" s="224"/>
    </row>
  </sheetData>
  <mergeCells count="3">
    <mergeCell ref="A3:J3"/>
    <mergeCell ref="A14:I14"/>
    <mergeCell ref="A16:J16"/>
  </mergeCells>
  <printOptions horizontalCentered="1"/>
  <pageMargins left="0.11811023622047245" right="0.11811023622047245" top="0.15748031496062992" bottom="0.15748031496062992" header="0.31496062992125984" footer="0.31496062992125984"/>
  <pageSetup paperSize="9" firstPageNumber="4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tabSelected="1" workbookViewId="0">
      <selection activeCell="S22" sqref="S22"/>
    </sheetView>
  </sheetViews>
  <sheetFormatPr defaultRowHeight="15" x14ac:dyDescent="0.25"/>
  <cols>
    <col min="2" max="2" width="28.85546875" bestFit="1" customWidth="1"/>
    <col min="3" max="3" width="20" customWidth="1"/>
    <col min="4" max="4" width="18.5703125" bestFit="1" customWidth="1"/>
    <col min="5" max="5" width="10" bestFit="1" customWidth="1"/>
    <col min="6" max="6" width="10.42578125" customWidth="1"/>
    <col min="7" max="7" width="16.140625" customWidth="1"/>
    <col min="8" max="8" width="14.85546875" customWidth="1"/>
  </cols>
  <sheetData>
    <row r="1" spans="1:8" x14ac:dyDescent="0.25">
      <c r="A1" s="7"/>
      <c r="B1" s="7"/>
      <c r="C1" s="7"/>
      <c r="D1" s="7"/>
      <c r="E1" s="7"/>
      <c r="F1" s="7"/>
      <c r="G1" s="7"/>
    </row>
    <row r="2" spans="1:8" ht="15.75" thickBot="1" x14ac:dyDescent="0.3"/>
    <row r="3" spans="1:8" ht="30" customHeight="1" x14ac:dyDescent="0.45">
      <c r="A3" s="226" t="s">
        <v>139</v>
      </c>
      <c r="B3" s="227"/>
      <c r="C3" s="227"/>
      <c r="D3" s="228"/>
      <c r="E3" s="228"/>
      <c r="F3" s="228"/>
      <c r="G3" s="228"/>
      <c r="H3" s="229"/>
    </row>
    <row r="4" spans="1:8" s="8" customFormat="1" ht="20.25" customHeight="1" x14ac:dyDescent="0.3">
      <c r="A4" s="233" t="s">
        <v>140</v>
      </c>
      <c r="B4" s="234"/>
      <c r="C4" s="234"/>
      <c r="D4" s="237" t="s">
        <v>141</v>
      </c>
      <c r="E4" s="238"/>
      <c r="F4" s="238"/>
      <c r="G4" s="238"/>
      <c r="H4" s="239"/>
    </row>
    <row r="5" spans="1:8" ht="15.75" customHeight="1" thickBot="1" x14ac:dyDescent="0.35">
      <c r="A5" s="235"/>
      <c r="B5" s="236"/>
      <c r="C5" s="236"/>
      <c r="D5" s="240" t="s">
        <v>142</v>
      </c>
      <c r="E5" s="241"/>
      <c r="F5" s="241"/>
      <c r="G5" s="241"/>
      <c r="H5" s="242"/>
    </row>
    <row r="6" spans="1:8" s="9" customFormat="1" ht="27.95" customHeight="1" thickTop="1" x14ac:dyDescent="0.25">
      <c r="A6" s="254" t="s">
        <v>143</v>
      </c>
      <c r="B6" s="255"/>
      <c r="C6" s="256"/>
      <c r="D6" s="243"/>
      <c r="E6" s="244"/>
      <c r="F6" s="244"/>
      <c r="G6" s="244"/>
      <c r="H6" s="245"/>
    </row>
    <row r="7" spans="1:8" s="9" customFormat="1" ht="27.95" customHeight="1" x14ac:dyDescent="0.25">
      <c r="A7" s="10" t="s">
        <v>144</v>
      </c>
      <c r="B7" s="11"/>
      <c r="C7" s="11"/>
      <c r="D7" s="246"/>
      <c r="E7" s="247"/>
      <c r="F7" s="247"/>
      <c r="G7" s="247"/>
      <c r="H7" s="248"/>
    </row>
    <row r="8" spans="1:8" s="9" customFormat="1" ht="27.95" customHeight="1" x14ac:dyDescent="0.25">
      <c r="A8" s="10" t="s">
        <v>145</v>
      </c>
      <c r="B8" s="11"/>
      <c r="C8" s="11"/>
      <c r="D8" s="246"/>
      <c r="E8" s="249"/>
      <c r="F8" s="249"/>
      <c r="G8" s="249"/>
      <c r="H8" s="250"/>
    </row>
    <row r="9" spans="1:8" s="9" customFormat="1" ht="27.95" customHeight="1" x14ac:dyDescent="0.25">
      <c r="A9" s="10" t="s">
        <v>146</v>
      </c>
      <c r="B9" s="11"/>
      <c r="C9" s="11"/>
      <c r="D9" s="246"/>
      <c r="E9" s="247"/>
      <c r="F9" s="247"/>
      <c r="G9" s="247"/>
      <c r="H9" s="248"/>
    </row>
    <row r="10" spans="1:8" s="9" customFormat="1" ht="27.95" customHeight="1" thickBot="1" x14ac:dyDescent="0.3">
      <c r="A10" s="10" t="s">
        <v>190</v>
      </c>
      <c r="B10" s="11"/>
      <c r="C10" s="11"/>
      <c r="D10" s="257"/>
      <c r="E10" s="258"/>
      <c r="F10" s="258"/>
      <c r="G10" s="258"/>
      <c r="H10" s="259"/>
    </row>
    <row r="11" spans="1:8" ht="30" customHeight="1" thickBot="1" x14ac:dyDescent="0.3">
      <c r="A11" s="230" t="s">
        <v>147</v>
      </c>
      <c r="B11" s="231"/>
      <c r="C11" s="232"/>
      <c r="D11" s="251"/>
      <c r="E11" s="252"/>
      <c r="F11" s="252"/>
      <c r="G11" s="252"/>
      <c r="H11" s="253"/>
    </row>
    <row r="15" spans="1:8" x14ac:dyDescent="0.25">
      <c r="B15" s="4" t="s">
        <v>148</v>
      </c>
      <c r="F15" s="225" t="s">
        <v>149</v>
      </c>
      <c r="G15" s="225"/>
      <c r="H15" s="225"/>
    </row>
    <row r="19" spans="2:8" x14ac:dyDescent="0.25">
      <c r="B19" s="12"/>
      <c r="F19" s="12"/>
      <c r="G19" s="12"/>
      <c r="H19" s="12"/>
    </row>
    <row r="21" spans="2:8" x14ac:dyDescent="0.25">
      <c r="B21" t="s">
        <v>14</v>
      </c>
    </row>
  </sheetData>
  <mergeCells count="13">
    <mergeCell ref="F15:H15"/>
    <mergeCell ref="A3:H3"/>
    <mergeCell ref="A11:C11"/>
    <mergeCell ref="A4:C5"/>
    <mergeCell ref="D4:H4"/>
    <mergeCell ref="D5:H5"/>
    <mergeCell ref="D6:H6"/>
    <mergeCell ref="D7:H7"/>
    <mergeCell ref="D8:H8"/>
    <mergeCell ref="D9:H9"/>
    <mergeCell ref="D11:H11"/>
    <mergeCell ref="A6:C6"/>
    <mergeCell ref="D10:H10"/>
  </mergeCells>
  <pageMargins left="0.70866141732283472" right="0.70866141732283472" top="0.74803149606299213" bottom="0.74803149606299213" header="0.31496062992125984" footer="0.31496062992125984"/>
  <pageSetup paperSize="9" firstPageNumber="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OSIGURANJE IMOVINE</vt:lpstr>
      <vt:lpstr>OSIGURANJE OD ODGOVORNOSTI</vt:lpstr>
      <vt:lpstr>AO</vt:lpstr>
      <vt:lpstr>List1</vt:lpstr>
      <vt:lpstr>KASKO</vt:lpstr>
      <vt:lpstr>REKAPITULACIJA</vt:lpstr>
      <vt:lpstr>AO!Podrucje_ispisa</vt:lpstr>
      <vt:lpstr>KASKO!Podrucje_ispisa</vt:lpstr>
      <vt:lpstr>'OSIGURANJE IMOVINE'!Podrucje_ispisa</vt:lpstr>
      <vt:lpstr>'OSIGURANJE OD ODGOVORNOSTI'!Podrucje_ispisa</vt:lpstr>
      <vt:lpstr>REKAPITULACIJA!Podrucje_ispisa</vt:lpstr>
    </vt:vector>
  </TitlesOfParts>
  <Manager/>
  <Company>Komunalno poduzeće d.o.o. Križevci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 Poharc</dc:creator>
  <cp:keywords/>
  <dc:description/>
  <cp:lastModifiedBy>Ivana Bertić</cp:lastModifiedBy>
  <cp:revision/>
  <cp:lastPrinted>2022-03-28T12:14:23Z</cp:lastPrinted>
  <dcterms:created xsi:type="dcterms:W3CDTF">2010-12-29T10:30:43Z</dcterms:created>
  <dcterms:modified xsi:type="dcterms:W3CDTF">2022-03-28T12:14:24Z</dcterms:modified>
  <cp:category/>
  <cp:contentStatus/>
</cp:coreProperties>
</file>